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lubinska\Desktop\CENNIK\"/>
    </mc:Choice>
  </mc:AlternateContent>
  <bookViews>
    <workbookView xWindow="0" yWindow="0" windowWidth="28800" windowHeight="13035" tabRatio="846"/>
  </bookViews>
  <sheets>
    <sheet name="Dział I SZPITAL" sheetId="2" r:id="rId1"/>
    <sheet name="Dział II Przych_P" sheetId="6" r:id="rId2"/>
    <sheet name="Dział III  Diagnostyka" sheetId="5" r:id="rId3"/>
    <sheet name="Dział IV Usługi" sheetId="17" r:id="rId4"/>
    <sheet name="Dział IV Usługi (promocja)" sheetId="12" state="hidden" r:id="rId5"/>
    <sheet name="Dział V Punkt szczepień" sheetId="4" r:id="rId6"/>
    <sheet name="Dział VI  Edukacja" sheetId="8" r:id="rId7"/>
    <sheet name="Dział VII Rehabilitacja" sheetId="9" r:id="rId8"/>
    <sheet name="Dział VIII CMM LZ" sheetId="14" state="hidden" r:id="rId9"/>
    <sheet name="Dział VIII Sterylizacja" sheetId="16" r:id="rId10"/>
    <sheet name="RABATY" sheetId="10" state="hidden" r:id="rId11"/>
  </sheets>
  <definedNames>
    <definedName name="_xlnm._FilterDatabase" localSheetId="0" hidden="1">'Dział I SZPITAL'!$A$1:$E$375</definedName>
    <definedName name="_xlnm.Print_Titles" localSheetId="0">'Dział I SZPITAL'!$3:$4</definedName>
    <definedName name="_xlnm.Print_Titles" localSheetId="2">'Dział III  Diagnostyka'!$3:$4</definedName>
    <definedName name="_xlnm.Print_Titles" localSheetId="7">'Dział VII Rehabilitacja'!$3:$4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A6" i="16" l="1"/>
  <c r="A141" i="9"/>
  <c r="A136" i="9"/>
  <c r="A128" i="9"/>
  <c r="A113" i="9"/>
  <c r="A109" i="9"/>
  <c r="A105" i="9"/>
  <c r="A92" i="9"/>
  <c r="A47" i="9"/>
  <c r="A21" i="9"/>
  <c r="A18" i="9"/>
  <c r="A16" i="9"/>
  <c r="A177" i="5" l="1"/>
  <c r="A7" i="9" l="1"/>
  <c r="A1" i="17" l="1"/>
  <c r="A129" i="9" l="1"/>
  <c r="A18" i="17" l="1"/>
  <c r="A19" i="17" s="1"/>
  <c r="A20" i="17" s="1"/>
  <c r="A21" i="17" s="1"/>
  <c r="A22" i="17" s="1"/>
  <c r="A23" i="17" s="1"/>
  <c r="A25" i="17" s="1"/>
  <c r="A26" i="17" s="1"/>
  <c r="A27" i="17" s="1"/>
  <c r="A29" i="17" s="1"/>
  <c r="A6" i="4" s="1"/>
  <c r="A17" i="17"/>
  <c r="A9" i="17" l="1"/>
  <c r="A10" i="17" s="1"/>
  <c r="A12" i="17" s="1"/>
  <c r="A6" i="17"/>
  <c r="A7" i="17" s="1"/>
  <c r="D2" i="17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7" i="2" s="1"/>
  <c r="A7" i="16" l="1"/>
  <c r="A8" i="16" s="1"/>
  <c r="A9" i="16" s="1"/>
  <c r="A10" i="16" s="1"/>
  <c r="A11" i="16" s="1"/>
  <c r="A13" i="16" s="1"/>
  <c r="A14" i="16" s="1"/>
  <c r="A15" i="16" s="1"/>
  <c r="A1" i="16"/>
  <c r="D2" i="6"/>
  <c r="D2" i="5"/>
  <c r="D2" i="4"/>
  <c r="D2" i="8"/>
  <c r="D2" i="9"/>
  <c r="D2" i="14"/>
  <c r="D2" i="16"/>
  <c r="A1" i="14"/>
  <c r="A1" i="9"/>
  <c r="A1" i="8"/>
  <c r="A1" i="5"/>
  <c r="A1" i="4"/>
  <c r="A7" i="4" l="1"/>
  <c r="A21" i="4" l="1"/>
  <c r="A22" i="4" s="1"/>
  <c r="A23" i="4" s="1"/>
  <c r="A24" i="4" s="1"/>
  <c r="A6" i="8" s="1"/>
  <c r="D2" i="12" l="1"/>
  <c r="E16" i="8" l="1"/>
  <c r="E15" i="8"/>
  <c r="E14" i="8"/>
  <c r="E15" i="6" l="1"/>
  <c r="E41" i="9"/>
  <c r="E45" i="9"/>
  <c r="E43" i="9"/>
  <c r="E39" i="9"/>
  <c r="E37" i="9"/>
  <c r="E35" i="9"/>
  <c r="E33" i="9"/>
  <c r="E31" i="9"/>
  <c r="E29" i="9"/>
  <c r="A114" i="9"/>
  <c r="A115" i="9" s="1"/>
  <c r="A130" i="9" l="1"/>
  <c r="A137" i="9" s="1"/>
  <c r="A139" i="9" s="1"/>
  <c r="A131" i="9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7" i="8" s="1"/>
  <c r="A9" i="8" s="1"/>
  <c r="A10" i="8" s="1"/>
  <c r="A11" i="8" s="1"/>
  <c r="A12" i="8" s="1"/>
  <c r="A14" i="8" s="1"/>
  <c r="A15" i="8" s="1"/>
  <c r="A16" i="8" s="1"/>
  <c r="A8" i="9" s="1"/>
  <c r="A9" i="9" s="1"/>
  <c r="A178" i="5" l="1"/>
  <c r="A179" i="5" s="1"/>
  <c r="A180" i="5" s="1"/>
  <c r="A181" i="5" s="1"/>
  <c r="A182" i="5" s="1"/>
  <c r="A183" i="5" s="1"/>
  <c r="A184" i="5" s="1"/>
  <c r="A23" i="9" l="1"/>
  <c r="A24" i="9" s="1"/>
  <c r="A25" i="9" s="1"/>
  <c r="A26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90" i="9" s="1"/>
  <c r="A93" i="9" s="1"/>
  <c r="A94" i="9" s="1"/>
  <c r="A95" i="9" s="1"/>
  <c r="A98" i="9" s="1"/>
  <c r="A78" i="2"/>
  <c r="A79" i="2" l="1"/>
  <c r="A80" i="2" s="1"/>
  <c r="A81" i="2" s="1"/>
  <c r="A82" i="2" s="1"/>
  <c r="A83" i="2" s="1"/>
  <c r="A84" i="2" s="1"/>
  <c r="A85" i="2" s="1"/>
  <c r="A88" i="2" s="1"/>
  <c r="A89" i="2" s="1"/>
  <c r="A90" i="2" s="1"/>
  <c r="A91" i="2" s="1"/>
  <c r="A92" i="2" l="1"/>
  <c r="A93" i="2" s="1"/>
  <c r="A94" i="2" s="1"/>
  <c r="A95" i="2" s="1"/>
  <c r="A96" i="2" s="1"/>
  <c r="A97" i="2" s="1"/>
  <c r="A98" i="2"/>
  <c r="A99" i="2" l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8" i="2" s="1"/>
  <c r="A349" i="2" s="1"/>
  <c r="A371" i="2" l="1"/>
  <c r="A350" i="2"/>
  <c r="A351" i="2" l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2" i="2" s="1"/>
  <c r="A373" i="2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22" i="6" s="1"/>
  <c r="A23" i="6" s="1"/>
  <c r="A24" i="6" s="1"/>
  <c r="A26" i="6" s="1"/>
  <c r="A27" i="6" s="1"/>
  <c r="A28" i="6" s="1"/>
  <c r="A29" i="6" s="1"/>
  <c r="A6" i="5" s="1"/>
  <c r="A7" i="5" s="1"/>
  <c r="A9" i="5" s="1"/>
  <c r="A10" i="5" s="1"/>
  <c r="A11" i="5" s="1"/>
  <c r="A12" i="5" s="1"/>
  <c r="A14" i="5" s="1"/>
  <c r="A15" i="5" s="1"/>
  <c r="A16" i="5" s="1"/>
  <c r="A17" i="5" s="1"/>
  <c r="A19" i="5" s="1"/>
  <c r="A20" i="5" s="1"/>
  <c r="A21" i="5" s="1"/>
  <c r="A22" i="5" s="1"/>
  <c r="A23" i="5" s="1"/>
  <c r="A24" i="5" s="1"/>
  <c r="A26" i="5" s="1"/>
  <c r="A27" i="5" s="1"/>
  <c r="A28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2" i="5" s="1"/>
  <c r="A63" i="5" s="1"/>
  <c r="A64" i="5" s="1"/>
  <c r="A65" i="5" s="1"/>
  <c r="A66" i="5" s="1"/>
  <c r="A68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90" i="5" s="1"/>
  <c r="A91" i="5" s="1"/>
  <c r="A92" i="5" s="1"/>
  <c r="A93" i="5" s="1"/>
  <c r="A94" i="5" s="1"/>
  <c r="A95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2" i="5" s="1"/>
  <c r="A173" i="5" s="1"/>
  <c r="A174" i="5" s="1"/>
  <c r="A175" i="5" s="1"/>
</calcChain>
</file>

<file path=xl/comments1.xml><?xml version="1.0" encoding="utf-8"?>
<comments xmlns="http://schemas.openxmlformats.org/spreadsheetml/2006/main">
  <authors>
    <author>Bożena Łubińska</author>
  </authors>
  <commentList>
    <comment ref="E77" authorId="0" shapeId="0">
      <text>
        <r>
          <rPr>
            <b/>
            <sz val="9"/>
            <color indexed="81"/>
            <rFont val="Tahoma"/>
            <family val="2"/>
            <charset val="238"/>
          </rPr>
          <t>Bożena Łubińska:</t>
        </r>
        <r>
          <rPr>
            <sz val="9"/>
            <color indexed="81"/>
            <rFont val="Tahoma"/>
            <family val="2"/>
            <charset val="238"/>
          </rPr>
          <t xml:space="preserve">
z cennika catermed</t>
        </r>
      </text>
    </comment>
    <comment ref="E311" authorId="0" shapeId="0">
      <text>
        <r>
          <rPr>
            <b/>
            <sz val="9"/>
            <color indexed="81"/>
            <rFont val="Tahoma"/>
            <family val="2"/>
            <charset val="238"/>
          </rPr>
          <t>Bożena Łubińska:</t>
        </r>
        <r>
          <rPr>
            <sz val="9"/>
            <color indexed="81"/>
            <rFont val="Tahoma"/>
            <family val="2"/>
            <charset val="238"/>
          </rPr>
          <t xml:space="preserve">
sprawdzic</t>
        </r>
      </text>
    </comment>
  </commentList>
</comments>
</file>

<file path=xl/sharedStrings.xml><?xml version="1.0" encoding="utf-8"?>
<sst xmlns="http://schemas.openxmlformats.org/spreadsheetml/2006/main" count="1820" uniqueCount="1600">
  <si>
    <t>l.p.</t>
  </si>
  <si>
    <t>Nazwa</t>
  </si>
  <si>
    <t>Uwagi</t>
  </si>
  <si>
    <t>Opłata za udostępnienie dokumentacji medycznej - za jedną stronę wyciągu lub odpisu dokumentacji medycznej</t>
  </si>
  <si>
    <t>Opłata za udostępnienie dokumentacji medycznej - za jedną stronę kopii dokumentacji medycznej</t>
  </si>
  <si>
    <t>Opłata za wydanie zaświadczenia na życzenie pacjenta - za jedną stronę</t>
  </si>
  <si>
    <t>Osobodzień</t>
  </si>
  <si>
    <t>CENNIK SZPITALA IM. ŚW. RODZINY</t>
  </si>
  <si>
    <t>Cena</t>
  </si>
  <si>
    <t xml:space="preserve">Porada w Poradni Laktacyjnej                          </t>
  </si>
  <si>
    <t>Szkoła Rodzenia</t>
  </si>
  <si>
    <t>Wg programu „Szkoła rodzenia”</t>
  </si>
  <si>
    <t>Morfologia (Sysmex)</t>
  </si>
  <si>
    <t>Odczyn Biernackiego OB</t>
  </si>
  <si>
    <t>Retikulocyty – ozn. Ilościowe (wyk. Manualne)</t>
  </si>
  <si>
    <t>Mocz – badanie ogólne</t>
  </si>
  <si>
    <t>Mocz – białko ilościowo</t>
  </si>
  <si>
    <t>Mocz – cukier ilościowo</t>
  </si>
  <si>
    <t>Mocz – próba ciążowa</t>
  </si>
  <si>
    <t>Czas protrombinowy PT</t>
  </si>
  <si>
    <t>Czas koalinowo – kefalinowy APTT</t>
  </si>
  <si>
    <t>Fibrynogen w osoczu</t>
  </si>
  <si>
    <t>Antytrombina III w osoczu ATIII</t>
  </si>
  <si>
    <t>D-dimery</t>
  </si>
  <si>
    <t>Grupa krwi – dorośli</t>
  </si>
  <si>
    <t>Bezposredni test antyglobulinowy (BTA)</t>
  </si>
  <si>
    <t xml:space="preserve">Przeciwciała odpornościowe </t>
  </si>
  <si>
    <t>Glukoza</t>
  </si>
  <si>
    <t>Mocznik</t>
  </si>
  <si>
    <t>Kreatynina</t>
  </si>
  <si>
    <t>Białko</t>
  </si>
  <si>
    <t>Elektrolity (Na+, K+, Ca++)</t>
  </si>
  <si>
    <t>Bilirubina całkowita</t>
  </si>
  <si>
    <t>Bilirubina bezpośrednia</t>
  </si>
  <si>
    <t>Transaminaza asparaginianowa (ASPT, GOT)</t>
  </si>
  <si>
    <t>Transaminaza alaninowa (ALAT, GPT)</t>
  </si>
  <si>
    <t>Fosfataza alkaliczna AP</t>
  </si>
  <si>
    <t>Cholesterol całkowity</t>
  </si>
  <si>
    <t>Trójglicerydy</t>
  </si>
  <si>
    <t>Cholesterol HDL</t>
  </si>
  <si>
    <t>Albumina</t>
  </si>
  <si>
    <t>Magnez</t>
  </si>
  <si>
    <t>Żelazo całkowite</t>
  </si>
  <si>
    <t>Amylaza (diastaza) w surowicy</t>
  </si>
  <si>
    <t>Amylaza w moczu</t>
  </si>
  <si>
    <t>LDH Dehydrogenoza mleczanowa</t>
  </si>
  <si>
    <t>GGTP Gammaglutamylotranspeptydaza</t>
  </si>
  <si>
    <t>CRP metoda ilościowa</t>
  </si>
  <si>
    <t>Krew utajona w kale – szybki test jakościowy</t>
  </si>
  <si>
    <t>Kwas foliowy</t>
  </si>
  <si>
    <t>Witamina B12</t>
  </si>
  <si>
    <t>Ferrytyna</t>
  </si>
  <si>
    <t>Posiew moczu</t>
  </si>
  <si>
    <t>Posiew kału</t>
  </si>
  <si>
    <t>Posiewy ogólne + antybiogram</t>
  </si>
  <si>
    <t>Wymaz z pochwy lub szyjki macicy + antybiogram</t>
  </si>
  <si>
    <t>Czystość pochwy</t>
  </si>
  <si>
    <t>TSH</t>
  </si>
  <si>
    <t>FT3</t>
  </si>
  <si>
    <t>FT4</t>
  </si>
  <si>
    <t>TPO – przeciwciała p/w tarczycowe</t>
  </si>
  <si>
    <t>FSH</t>
  </si>
  <si>
    <t>LH</t>
  </si>
  <si>
    <t>E2 (Estradiol)</t>
  </si>
  <si>
    <t>PRG (Progesteron)</t>
  </si>
  <si>
    <t>PRL (Prolaktyna)</t>
  </si>
  <si>
    <t>T (Testosteron)</t>
  </si>
  <si>
    <t>TFT (wolny testosteron)</t>
  </si>
  <si>
    <t>Kortyzol</t>
  </si>
  <si>
    <t>Insulina</t>
  </si>
  <si>
    <t>HbA1C hemoglogina glikowana</t>
  </si>
  <si>
    <t>DHEA – SO4</t>
  </si>
  <si>
    <t>17-OH Progesteron</t>
  </si>
  <si>
    <t>Androstendian</t>
  </si>
  <si>
    <t>SHGB</t>
  </si>
  <si>
    <t>CA 125</t>
  </si>
  <si>
    <t>CEA</t>
  </si>
  <si>
    <t>CA 15-3</t>
  </si>
  <si>
    <t>AFP (alfafetoproteina)</t>
  </si>
  <si>
    <t>PSA</t>
  </si>
  <si>
    <t>PSA (wolny)</t>
  </si>
  <si>
    <t xml:space="preserve">HbsAg </t>
  </si>
  <si>
    <t>HbsAg (test potwierdzenia)</t>
  </si>
  <si>
    <t>Przeciwciała anty Hbs</t>
  </si>
  <si>
    <t>Przeciwciała anty HCV</t>
  </si>
  <si>
    <t>WR (USR)</t>
  </si>
  <si>
    <t>HIV</t>
  </si>
  <si>
    <t>HPV metodą PCR</t>
  </si>
  <si>
    <t>Chlamydia trachomatis</t>
  </si>
  <si>
    <t>RTG</t>
  </si>
  <si>
    <t>Wydruk zdjęcia RTG</t>
  </si>
  <si>
    <t>Urografia</t>
  </si>
  <si>
    <t>Rtg klatki piersiowej</t>
  </si>
  <si>
    <t>Rtg klatki piersiowej + sylwetka serca</t>
  </si>
  <si>
    <t>Rtg czaszki</t>
  </si>
  <si>
    <t>Rtg zatok</t>
  </si>
  <si>
    <t>Rtg kręgosłupa szyjnego</t>
  </si>
  <si>
    <t>Rtg kręgosłupa piersiowego</t>
  </si>
  <si>
    <t>Rtg kręgosłupa lędźwiowego</t>
  </si>
  <si>
    <t>Rtg jamy brzusznej</t>
  </si>
  <si>
    <t>Rtg ręki</t>
  </si>
  <si>
    <t>Rtg barku</t>
  </si>
  <si>
    <t>Rtg stawu skokowego</t>
  </si>
  <si>
    <t>Rtg stawu kolanowego</t>
  </si>
  <si>
    <t>Rtg stawu biodrowego</t>
  </si>
  <si>
    <t>Rtg żuchwy</t>
  </si>
  <si>
    <t>Rtg uda lub podudzia</t>
  </si>
  <si>
    <t>Rtg miednicy</t>
  </si>
  <si>
    <t>Rtg łokcia</t>
  </si>
  <si>
    <t>Rtg nadgarstka</t>
  </si>
  <si>
    <t>USG</t>
  </si>
  <si>
    <t xml:space="preserve">Badanie USG ginekologiczne </t>
  </si>
  <si>
    <t>Badanie USG położnicze</t>
  </si>
  <si>
    <t>Badanie cytologiczne</t>
  </si>
  <si>
    <t>Elektrokoagulacja</t>
  </si>
  <si>
    <t>Kolposkopia</t>
  </si>
  <si>
    <t>Krioterapia</t>
  </si>
  <si>
    <t>Badanie tętna płodu</t>
  </si>
  <si>
    <t>Iniekcja podskórna lub domięśniowa</t>
  </si>
  <si>
    <t>Iniekcja dożylna</t>
  </si>
  <si>
    <t xml:space="preserve">Porada w Przychodni Przyszpitalnej (za wyjątkiem Poradni Laktacyjnej i Poradni Psychologicznej) i Izbie Przyjęć                              </t>
  </si>
  <si>
    <t>Dodatkowo jednorazowa opłata za pobyt zdrowego noworodka w szpitalu ze względu na hospitalizację matki, jeżeli nie była ona z przyczyn Szpitala</t>
  </si>
  <si>
    <t>Porada w Poradni Psychologicznej - konsultacja wstępna-diagnostyczna</t>
  </si>
  <si>
    <t>50 min</t>
  </si>
  <si>
    <t>90 min</t>
  </si>
  <si>
    <t>Porada w Poradni Psychologicznej - krótkoterminowa interwencja</t>
  </si>
  <si>
    <t>Porada w Poradni Psychologicznej - sesja psychoterapii indywidualnej</t>
  </si>
  <si>
    <t>Porada w Poradni Psychologicznej - sesja psychoterapii małżeńskiej, par</t>
  </si>
  <si>
    <t>do 12 godzin bez noclegu</t>
  </si>
  <si>
    <t>Szczepienie szczepionką Silgard (HPV)</t>
  </si>
  <si>
    <t>Szczepienie szczepionką Cervarix (HPV)</t>
  </si>
  <si>
    <t xml:space="preserve">Szczepienie szczepionką Engerix B 20 mcg (dorośli WZW B) </t>
  </si>
  <si>
    <t xml:space="preserve">Szczepienie szczepionką Priorix (dorośli - odra, świnka, różyczka) </t>
  </si>
  <si>
    <t xml:space="preserve">Szczepienie szczepionką Varilrix - (dorośli - ospa wietrzna) </t>
  </si>
  <si>
    <t xml:space="preserve">Szczepienie szczepionką Pneumo 23 (dorośli - pneumokoki) </t>
  </si>
  <si>
    <t>60 min.</t>
  </si>
  <si>
    <t>Galwanizacja</t>
  </si>
  <si>
    <t>Elektrostymulacja</t>
  </si>
  <si>
    <t>Tens</t>
  </si>
  <si>
    <t>DD</t>
  </si>
  <si>
    <t>Interferencje</t>
  </si>
  <si>
    <t>Prądy Traberta</t>
  </si>
  <si>
    <t>Prądy Kotza</t>
  </si>
  <si>
    <t>Ultradźwięki</t>
  </si>
  <si>
    <t>Pole magnetyczne</t>
  </si>
  <si>
    <t>Sollux</t>
  </si>
  <si>
    <t>Laser punktowy</t>
  </si>
  <si>
    <t>Inne formy usprawniania</t>
  </si>
  <si>
    <t>Ćw. sprawności manualnych (stolik)</t>
  </si>
  <si>
    <t>Ćw. izometryczne (Materac - L/S Krzesło - C-TH)</t>
  </si>
  <si>
    <t>Ćw. czynne wolne (Materac - L/S Krzesło - C-TH)</t>
  </si>
  <si>
    <t>Ćw. czynne wolne z oporem (Materac - L/S Krzesło - C-TH)</t>
  </si>
  <si>
    <t>Nauka czynności lokomocji</t>
  </si>
  <si>
    <t>Ćw. czynno-bierne</t>
  </si>
  <si>
    <t>Ćw. bierne</t>
  </si>
  <si>
    <t>Galwanizacja (pakiet - 10 zabiegów)</t>
  </si>
  <si>
    <t>Jonoforeza - z lekiem Pacjenta (pakiet - 10 zabiegów)</t>
  </si>
  <si>
    <t>Elektrostymulacja (pakiet - 10 zabiegów)</t>
  </si>
  <si>
    <t>Tens (pakiet - 10 zabiegów)</t>
  </si>
  <si>
    <t>DD (pakiet - 10 zabiegów)</t>
  </si>
  <si>
    <t>Interferencje (pakiet - 10 zabiegów)</t>
  </si>
  <si>
    <t>Prądy Traberta (pakiet - 10 zabiegów)</t>
  </si>
  <si>
    <t>Prądy Kotza (pakiet - 10 zabiegów)</t>
  </si>
  <si>
    <t>Ultradźwięki (pakiet - 10 zabiegów)</t>
  </si>
  <si>
    <t>Fonoforeza z lekiem Pacjenta - (pakiet - 10 zabiegów)</t>
  </si>
  <si>
    <t>Pole magnetyczne - (pakiet - 10 zabiegów)</t>
  </si>
  <si>
    <t>Sollux - (pakiet - 10 zabiegów)</t>
  </si>
  <si>
    <t>Laser punktowy - (pakiet - 10 zabiegów)</t>
  </si>
  <si>
    <t>Krioterapia - (pakiet - 10 zabiegów)</t>
  </si>
  <si>
    <t>Ćw. wspomagane - (pakiet - 10 zabiegów)</t>
  </si>
  <si>
    <t>Inne formy usprawniania - (pakiet - 10 zabiegów)</t>
  </si>
  <si>
    <t>Ćw. sprawności manualnych (stolik) - (pakiet - 10 zabiegów)</t>
  </si>
  <si>
    <t>Ćw. izometryczne (Materac - L/S Krzesło - C-TH) - (pakiet - 10 zabiegów)</t>
  </si>
  <si>
    <t>Ćw. czynne wolne (Materac - L/S Krzesło - C-TH) - (pakiet - 10 zabiegów)</t>
  </si>
  <si>
    <t>Ćw. czynne wolne z oporem (Materac - L/S Krzesło - C-TH) - (pakiet - 10 zabiegów)</t>
  </si>
  <si>
    <t>Nauka czynności lokomocji - (pakiet - 10 zabiegów)</t>
  </si>
  <si>
    <t>Ćw. czynno-bierne - (pakiet - 10 zabiegów)</t>
  </si>
  <si>
    <t>Ćw. bierne - (pakiet - 10 zabiegów)</t>
  </si>
  <si>
    <t>pierwsza wizyta</t>
  </si>
  <si>
    <t>EMG biofeedback</t>
  </si>
  <si>
    <t>EMG biofeedback - (pakiet - 10 zabiegów)</t>
  </si>
  <si>
    <t>Elektrostymulacja - (pakiet - 10 zabiegów)</t>
  </si>
  <si>
    <t>Gimnastyka korekcyjna</t>
  </si>
  <si>
    <t>Dzieci:</t>
  </si>
  <si>
    <t>135 minut / tydzień</t>
  </si>
  <si>
    <t>Dorośli - zajęcia grupowe:</t>
  </si>
  <si>
    <t>każda kolejna wizyta</t>
  </si>
  <si>
    <t>Instruktaż postępowania po mastektomii + pozycje ułożeniowe</t>
  </si>
  <si>
    <t>Rehabilitacja uroginekologiczna</t>
  </si>
  <si>
    <t>mała aplikacja</t>
  </si>
  <si>
    <t>średnia aplikacja</t>
  </si>
  <si>
    <t>duża aplikacja</t>
  </si>
  <si>
    <t>Porady</t>
  </si>
  <si>
    <t>Jonoforeza - z lekiem Pacjenta</t>
  </si>
  <si>
    <t>Fonoforeza - z lekiem Pacjenta</t>
  </si>
  <si>
    <t>Porada - lekarz specjalista rehabilitacji medycznej</t>
  </si>
  <si>
    <t>Ginekologia</t>
  </si>
  <si>
    <t>Położnictwo</t>
  </si>
  <si>
    <t>Neonatologia</t>
  </si>
  <si>
    <t>Chirurgia Onkologiczna</t>
  </si>
  <si>
    <t>Pediatria</t>
  </si>
  <si>
    <t>Bez kosztu opieki nad noworodkiem</t>
  </si>
  <si>
    <t>Konsultacja Profesorska</t>
  </si>
  <si>
    <t>Konsultacja Ordynatorska</t>
  </si>
  <si>
    <t>Toksoplazmoza w klasie IgM</t>
  </si>
  <si>
    <t>Toksoplazmoza w klasie IgA</t>
  </si>
  <si>
    <t>Toksoplazmoza w klasie IgG</t>
  </si>
  <si>
    <t>Konsultacje dietetyczne</t>
  </si>
  <si>
    <t>Zajęcia szkoleniowo-edukacyjne przygotowujące do porodu</t>
  </si>
  <si>
    <t>Dział I     SZPITAL</t>
  </si>
  <si>
    <t>Dział II     PRZYCHODNIA PRZYSZPITALNA</t>
  </si>
  <si>
    <t>1 godzina</t>
  </si>
  <si>
    <t>F42 - Duże zabiegi jamy brzusznej</t>
  </si>
  <si>
    <t xml:space="preserve">F43 - Średnie i endoskopowe lecznicze zabiegi jamy brzusznej </t>
  </si>
  <si>
    <t xml:space="preserve">F44 - Diagnostyczne zabiegi jamy brzusznej </t>
  </si>
  <si>
    <t>F46 - Choroby jamy brzusznej</t>
  </si>
  <si>
    <t xml:space="preserve">F82 - Wycięcie wyrostka robaczkowego z pw </t>
  </si>
  <si>
    <t xml:space="preserve">F83 - Wycięcie wyrostka robaczkowego </t>
  </si>
  <si>
    <t>F96 - Choroby odbytu</t>
  </si>
  <si>
    <t xml:space="preserve">J02 - Kompleksowe zabiegi w obrębie piersi </t>
  </si>
  <si>
    <t xml:space="preserve">J03 - Duże zabiegi w obrębie piersi </t>
  </si>
  <si>
    <t xml:space="preserve">J05 - Średnia chirurgia piersi </t>
  </si>
  <si>
    <t xml:space="preserve">J06 - Mała chirurgia piersi </t>
  </si>
  <si>
    <t>J07 - Choroby piersi łagodne</t>
  </si>
  <si>
    <t>J08 - Choroby piersi złośliwe</t>
  </si>
  <si>
    <t xml:space="preserve">J09 - Wycięcie węzłów chłonnych </t>
  </si>
  <si>
    <t xml:space="preserve">J10 - Biopsja mammotomiczna </t>
  </si>
  <si>
    <t>J33 - Średnie zabiegi skórne</t>
  </si>
  <si>
    <t>K16 - Choroby przedniego płata przysadki</t>
  </si>
  <si>
    <t>K59 - Inne choroby układu wydzielania wewnętrznego</t>
  </si>
  <si>
    <t xml:space="preserve">L21 - Kompleksowe zabiegi pęcherza moczowego z wytworzeniem przetoki </t>
  </si>
  <si>
    <t xml:space="preserve">L22 - Duże otwarte zabiegi na pęcherzu moczowym, w tym plastyka </t>
  </si>
  <si>
    <t xml:space="preserve">L23 - Średnie otwarte zabiegi na pęcherzu moczowym </t>
  </si>
  <si>
    <t xml:space="preserve">L24 - Wytworzenie przetok odprowadzających mocz </t>
  </si>
  <si>
    <t>L27 - Zaburzenia odpływu moczu</t>
  </si>
  <si>
    <t>L29 - Choroby pęcherza moczowego i moczowodu</t>
  </si>
  <si>
    <t>L85 - Kamica moczowa</t>
  </si>
  <si>
    <t xml:space="preserve">M01 - Kompleksowe zabiegi dolnej części układu rozrodczego </t>
  </si>
  <si>
    <t xml:space="preserve">M02 - Duże zabiegi dolnej części układu rozrodczego </t>
  </si>
  <si>
    <t xml:space="preserve">M03 - Średnie zabiegi dolnej części układu rozrodczego </t>
  </si>
  <si>
    <t xml:space="preserve">M04 - Małe zabiegi dolnej części układu rozrodczego </t>
  </si>
  <si>
    <t xml:space="preserve">M05 - Zabiegi w nietrzymaniu moczu i na szyi pęcherza moczowego u kobiet </t>
  </si>
  <si>
    <t>M06 - Kompleksowe zabiegi dolnej części układu rozrodczego z pw</t>
  </si>
  <si>
    <t xml:space="preserve">M11 - Kompleksowe zabiegi górnej części układu rozrodczego </t>
  </si>
  <si>
    <t xml:space="preserve">M12 - Bardzo duże zabiegi górnej części układu rozrodczego </t>
  </si>
  <si>
    <t xml:space="preserve">M13 - Duże zabiegi górnej części układu rozrodczego </t>
  </si>
  <si>
    <t xml:space="preserve">M14 - Średnie zabiegi górnej części układu rozrodczego </t>
  </si>
  <si>
    <t xml:space="preserve">M15 - Małe zabiegi górnej części układu rozrodczego </t>
  </si>
  <si>
    <t>M16 - Zagrażające lub dokonane poronienie (do 22 tygodnia ciąży)</t>
  </si>
  <si>
    <t>M16a - Zakończenie ciąży obumarłej (od 22 tygodnia ciąży)</t>
  </si>
  <si>
    <t>M18 - Leczenie zachowawcze dolnej części układu rozrodczego</t>
  </si>
  <si>
    <t>M19 - Leczenie zachowawcze zaburzeń statyki narządu rodnego</t>
  </si>
  <si>
    <t>M20 - Kompleksowe zabiegi górnej części układu rozrodczego z pw</t>
  </si>
  <si>
    <t>M21 - Bardzo duże zabiegi górnej części układu rozrodczego z pw</t>
  </si>
  <si>
    <t>M26 - Leczenie zachowawcze górnej części układu rozrodczego</t>
  </si>
  <si>
    <t>M27 - Leczenie zachowawcze jajników, jajowodów i miednicy mniejszej</t>
  </si>
  <si>
    <t>M28 - Leczenie zachowawcze nowotworów złośliwych układu rozrodczego z pw</t>
  </si>
  <si>
    <t>M29 - Leczenie zachowawcze nowotworów złośliwych układu rozrodczego bez pw</t>
  </si>
  <si>
    <t>M30 - Leczenie zachowawcze w innych chorobach układu rozrodczego</t>
  </si>
  <si>
    <t>M31 - Leczenie niepłodności żeńskiej</t>
  </si>
  <si>
    <t>P14 - Pourazowe uszkodzenia poza uszkodzeniem mózgu</t>
  </si>
  <si>
    <t>P16 - Poważne schorzenia uwarunkowane genetycznie i inne choroby wrodzone</t>
  </si>
  <si>
    <t xml:space="preserve">Q18 - Duże zabiegi na układzie limfatycznym </t>
  </si>
  <si>
    <t xml:space="preserve">Q19 - Średnie zabiegi na układzie limfatycznym </t>
  </si>
  <si>
    <t xml:space="preserve">Q20 - Małe zabiegi na układzie limfatycznym </t>
  </si>
  <si>
    <t>S53 - Posocznica</t>
  </si>
  <si>
    <t>N01 - Poród</t>
  </si>
  <si>
    <t>N02 - Poród mnogi lub przedwczesny</t>
  </si>
  <si>
    <t>N03 - Patologia ciąży lub płodu z porodem</t>
  </si>
  <si>
    <t>N06 - Patologia ciąży i połogu- diagnostyka, leczenie &gt; 11 dni</t>
  </si>
  <si>
    <t>N07C - Ciężka patologia ciąży - diagnostyka rozszerzona, leczenie kompleksowe &lt; 5 dni</t>
  </si>
  <si>
    <t>N08 - Ciężka patologia płodu - diagnostyka, leczenie</t>
  </si>
  <si>
    <t>N09 - Ciężka patologia ciąży z porodem - diagnostyka rozszerzona, leczenie kompleksowe &gt; 6 dni*</t>
  </si>
  <si>
    <t>N11 - Ciężka patologia ciąży z porodem - diagnostyka rozszerzona, leczenie kompleksowe &gt; 10 dni z pw*</t>
  </si>
  <si>
    <t>N12 - Patologia ciąży i połogu - diagnostyka, obserwacja, leczenie &lt; 12 dni (pierwszy osobodzień)</t>
  </si>
  <si>
    <t>N12 - Patologia ciąży i połogu - diagnostyka, obserwacja, leczenie &lt; 12 dni (za każdy osobodzień liczony od drugiego dnia pobytu włącznie)</t>
  </si>
  <si>
    <t>N20 - Noworodek wymagający normalnej opieki</t>
  </si>
  <si>
    <t>N22 - Noworodek wymagający intensywnej terapii</t>
  </si>
  <si>
    <t>N25 - Noworodek wymagający wzmożonego nadzoru</t>
  </si>
  <si>
    <t xml:space="preserve">A23 - Średnie zabiegi na rdzeniu kręgowym i w kanale kręgowym </t>
  </si>
  <si>
    <t>A24 - Małe zabiegi na rdzeniu kręgowym i w kanale kręgowym</t>
  </si>
  <si>
    <t xml:space="preserve">A25 - Zabiegi na nerwach obwodowych </t>
  </si>
  <si>
    <t xml:space="preserve">A26 - Zabiegi zwalczające ból i na układzie współczulnym </t>
  </si>
  <si>
    <t xml:space="preserve">B32 - Duże zabiegi na aparacie ochronnym oka </t>
  </si>
  <si>
    <t xml:space="preserve">B33 - Średnie zabiegi na aparacie ochronnym oka </t>
  </si>
  <si>
    <t xml:space="preserve">B34 - Małe zabiegi na aparacie ochronnym oka </t>
  </si>
  <si>
    <t xml:space="preserve">B42 - Duże zabiegi na oczodole i aparacie łzowym </t>
  </si>
  <si>
    <t xml:space="preserve">B43 - Średnie zabiegi na oczodole i aparacie łzowym </t>
  </si>
  <si>
    <t xml:space="preserve">B44 - Małe zabiegi na oczodole i aparacie łzowym </t>
  </si>
  <si>
    <t xml:space="preserve">C01 - Rozległe operacje nowotworów jamy ustnej, gardła i krtani z rekonstrukcją </t>
  </si>
  <si>
    <t xml:space="preserve">C11 - Kompleksowe zabiegi jamy ustnej, gardła i krtani </t>
  </si>
  <si>
    <t xml:space="preserve">C12 - Duże zabiegi jamy ustnej, gardła i krtani </t>
  </si>
  <si>
    <t>C13 - Średnie zabiegi jamy ustnej, gardła i krtani &lt; 18 r.ż.</t>
  </si>
  <si>
    <t>C14 - Średnie zabiegi jamy ustnej, gardła i krtani &gt; 17 r.ż.</t>
  </si>
  <si>
    <t xml:space="preserve">C21 - Kompleksowe zabiegi szczękowo-twarzowe </t>
  </si>
  <si>
    <t xml:space="preserve">C22 - Duże zabiegi szczękowo-twarzowe </t>
  </si>
  <si>
    <t xml:space="preserve">C31 - Kompleksowe zabiegi uszu </t>
  </si>
  <si>
    <t xml:space="preserve">C32 - Duże zabiegi uszu </t>
  </si>
  <si>
    <t xml:space="preserve">C33 - Średnie zabiegi uszu </t>
  </si>
  <si>
    <t xml:space="preserve">C41 - Kompleksowe zabiegi nosa </t>
  </si>
  <si>
    <t xml:space="preserve">D04 - Średnie i małe zabiegi klatki piersiowej </t>
  </si>
  <si>
    <t xml:space="preserve">D05 - Bronchoskopia </t>
  </si>
  <si>
    <t>D16 - Zator płucny</t>
  </si>
  <si>
    <t>D28 - Choroby nowotworowe układu oddechowego i klatki piersiowej</t>
  </si>
  <si>
    <t xml:space="preserve">F01 - Kompleksowe zabiegi przełyku </t>
  </si>
  <si>
    <t xml:space="preserve">F02 - Duże zabiegi przełyku, w tym protezowanie </t>
  </si>
  <si>
    <t xml:space="preserve">F03 - Średnie i endoskopowe zabiegi przełyku </t>
  </si>
  <si>
    <t xml:space="preserve">F04 - Diagnostyczne zabiegi przewodu pokarmowego </t>
  </si>
  <si>
    <t>F07 - Choroby przełyku</t>
  </si>
  <si>
    <t xml:space="preserve">F11 - Kompleksowe zabiegi żołądka i dwunastnicy </t>
  </si>
  <si>
    <t xml:space="preserve">F12 - Duże zabiegi żołądka i dwunastnicy </t>
  </si>
  <si>
    <t xml:space="preserve">F13 - Zabiegi lecznicze żołądka i dwunastnicy </t>
  </si>
  <si>
    <t xml:space="preserve">F16 - Choroby żołądka i dwunastnicy </t>
  </si>
  <si>
    <t xml:space="preserve">F21 - Kompleksowe zabiegi jelita cienkiego </t>
  </si>
  <si>
    <t xml:space="preserve">F22 - Duże i endoskopowe zabiegi jelita cienkiego </t>
  </si>
  <si>
    <t>F26 - Choroby jelita cienkiego (bez chorób zapalnych)</t>
  </si>
  <si>
    <t>F31A - Kompleksowe zabiegi jelita grubego &gt; 17 r.ż.</t>
  </si>
  <si>
    <t>F31B - Kompleksowe zabiegi jelita grubego &lt; 18 r.ż.</t>
  </si>
  <si>
    <t xml:space="preserve">F32 - Duże zabiegi jelita grubego </t>
  </si>
  <si>
    <t>F34 - Średnie i endoskopowe zabiegi przewodu pokarmowego</t>
  </si>
  <si>
    <t>F36 - Choroby jelita grubego</t>
  </si>
  <si>
    <t xml:space="preserve">F42 - Duże zabiegi jamy brzusznej </t>
  </si>
  <si>
    <t>F51 - Kompleksowe zabiegi w chorobach zapalnych jelit</t>
  </si>
  <si>
    <t>F52 - Duże i endoskopowe zabiegi w chorobach zapalnych jelit</t>
  </si>
  <si>
    <t>F58 - Choroby zapalne jelit</t>
  </si>
  <si>
    <t xml:space="preserve">F61 - Kompleksowe zabiegi w krwawieniach z przewodu pokarmowego </t>
  </si>
  <si>
    <t xml:space="preserve">F62 - Duże i endoskopowe lecznicze zabiegi w krwawieniach z przewodu pokarmowego </t>
  </si>
  <si>
    <t>F66 - Krwawienia z przewodu pokarmowego - leczenie zachowawcze</t>
  </si>
  <si>
    <t xml:space="preserve">F72 - Operacje przepuklin jamy brzusznej z wszczepem </t>
  </si>
  <si>
    <t xml:space="preserve">F73 - Operacje przepuklin brzusznych </t>
  </si>
  <si>
    <t>F82 - Wycięcie wyrostka robaczkowego z powikłaniami</t>
  </si>
  <si>
    <t>F83 - Wycięcie wyrostka robaczkowego</t>
  </si>
  <si>
    <t>F86 - Choroby wyrostka robaczkowego</t>
  </si>
  <si>
    <t xml:space="preserve">F93 - Średnie zabiegi odbytu </t>
  </si>
  <si>
    <t xml:space="preserve">F94 - Małe zabiegi odbytu i odbytnicy </t>
  </si>
  <si>
    <t xml:space="preserve">G01 - Rozległe zabiegi wątroby </t>
  </si>
  <si>
    <t xml:space="preserve">G11 - Kompleksowe zabiegi wątroby </t>
  </si>
  <si>
    <t xml:space="preserve">G12 - Duże zabiegi wątroby </t>
  </si>
  <si>
    <t xml:space="preserve">G13 - Średnie zabiegi wątroby </t>
  </si>
  <si>
    <t xml:space="preserve">G14 - Małe zabiegi wątroby </t>
  </si>
  <si>
    <t xml:space="preserve">G21 - Kompleksowe zabiegi przewodów żółciowych </t>
  </si>
  <si>
    <t xml:space="preserve">G22 - Duże zabiegi przewodów żółciowych </t>
  </si>
  <si>
    <t>G24 - Wycięcie pęcherzyka żółciowego z pw</t>
  </si>
  <si>
    <t>G25 - Wycięcie pęcherzyka żółciowego</t>
  </si>
  <si>
    <t>G26 - Choroby dróg żółciowych</t>
  </si>
  <si>
    <t>G28 - Nowotwory dróg żółciowych</t>
  </si>
  <si>
    <t xml:space="preserve">G31 - Kompleksowe zabiegi trzustki </t>
  </si>
  <si>
    <t xml:space="preserve">G32 - Duże zabiegi trzustki </t>
  </si>
  <si>
    <t xml:space="preserve">G33 - Zabiegi endoskopowe i przezskórne dróg żółciowych i trzustki z wprowadzeniem protezy samorozprężalnej </t>
  </si>
  <si>
    <t xml:space="preserve">G34 - Zabiegi endoskopowe i przezskórne dróg żółciowych i trzustki  </t>
  </si>
  <si>
    <t xml:space="preserve">G35 - Zabiegi diagnostyczne dróg żółciowych i trzustki </t>
  </si>
  <si>
    <t>G38 - Przewlekłe choroby trzustki</t>
  </si>
  <si>
    <t xml:space="preserve">G42 - Zabiegi śledziony </t>
  </si>
  <si>
    <t xml:space="preserve">H32 - Duże zabiegi w zakresie kończyny dolnej i miednicy </t>
  </si>
  <si>
    <t xml:space="preserve">H33 - Średnie zabiegi na kończynie dolnej </t>
  </si>
  <si>
    <t xml:space="preserve">H41 - Rekonstrukcja funkcji ręki, w tym mikrochirurgiczna </t>
  </si>
  <si>
    <t xml:space="preserve">H42 - Duże zabiegi na kończynie górnej </t>
  </si>
  <si>
    <t xml:space="preserve">H43 - Średnie zabiegi na kończynie górnej </t>
  </si>
  <si>
    <t xml:space="preserve">H72 - Amputacje rozległe i duże </t>
  </si>
  <si>
    <t xml:space="preserve">H74 - Mniejsze amputacje </t>
  </si>
  <si>
    <t>H81 - Kompleksowe zabiegi w chorobach infekcyjnych, nowotworowych kości, stawów, tkanki łącznej &gt; 10 dni</t>
  </si>
  <si>
    <t xml:space="preserve">H82 - Duże zabiegi w chorobach infekcyjnych, nowotworowych kości, stawów, tkanki łącznej </t>
  </si>
  <si>
    <t xml:space="preserve">H83 - Średnie zabiegi na tkankach miękkich </t>
  </si>
  <si>
    <t xml:space="preserve">H84 - Mniejsze zabiegi w obrębie układu mięśniowo-szkieletowego lub tkanek miękkich </t>
  </si>
  <si>
    <t xml:space="preserve">J32 - Duże zabiegi skórne </t>
  </si>
  <si>
    <t xml:space="preserve">J33 - Średnie zabiegi skórne </t>
  </si>
  <si>
    <t>J47 - Duże guzy skóry</t>
  </si>
  <si>
    <t>J49 - Łagodne choroby dermatologiczne</t>
  </si>
  <si>
    <t xml:space="preserve">K01 - Zabiegi radykalne w rakach gruczołów dokrewnych </t>
  </si>
  <si>
    <t xml:space="preserve">K02 - Operacja wola guzowatego powikłanego </t>
  </si>
  <si>
    <t xml:space="preserve">K03 - Zabiegi dotyczące tarczycy i przytarczyc </t>
  </si>
  <si>
    <t xml:space="preserve">K04 - Zabiegi dotyczące nadnerczy </t>
  </si>
  <si>
    <t xml:space="preserve">K05 - Zabiegi diagnostyczne tarczycy, przytarczyc, nadnerczy </t>
  </si>
  <si>
    <t>K26 - Zaburzenia wodno-elektrolitowe</t>
  </si>
  <si>
    <t>K27A - Zaburzenia odżywienia &gt; 17 r.ż.</t>
  </si>
  <si>
    <t>K27B - Zaburzenia odżywienia &lt; 18 r.ż.</t>
  </si>
  <si>
    <t>K47 - Choroby tarczycy</t>
  </si>
  <si>
    <t xml:space="preserve">L01 - Kompleksowe otwarte zabiegi nerek </t>
  </si>
  <si>
    <t xml:space="preserve">L02 - Duże otwarte zabiegi nerek </t>
  </si>
  <si>
    <t xml:space="preserve">L03 - Średnie otwarte zabiegi nerek </t>
  </si>
  <si>
    <t xml:space="preserve">L05 - Duże endoskopowe zabiegi nerek </t>
  </si>
  <si>
    <t xml:space="preserve">L06 - Średnie endoskopowe zabiegi nerek </t>
  </si>
  <si>
    <t>L09 - Małe zabiegi nerek</t>
  </si>
  <si>
    <t xml:space="preserve">L12 - Duże otwarte zabiegi moczowodu </t>
  </si>
  <si>
    <t xml:space="preserve">L13 - Średnie otwarte zabiegi moczowodu </t>
  </si>
  <si>
    <t xml:space="preserve">L15 - Duże endoskopowe zabiegi moczowodu </t>
  </si>
  <si>
    <t xml:space="preserve">L16 - Średnie endoskopowe zabiegi moczowodu </t>
  </si>
  <si>
    <t>L17 - Małe endoskopowe zabiegi moczowodu</t>
  </si>
  <si>
    <t>L31 - Radykalna prostatektomia</t>
  </si>
  <si>
    <t xml:space="preserve">L32 - Otwarte zabiegi gruczołu krokowego i szyi pęcherza moczowego </t>
  </si>
  <si>
    <t xml:space="preserve">L62 - Duże i średnie zabiegi prącia </t>
  </si>
  <si>
    <t>L69 - Choroby prącia, jąder, nasieniowodu, moczowodu i cewki moczowej</t>
  </si>
  <si>
    <t>L72A - Zabiegi moszny, jądra, najądrza i nasieniowodu &gt; 17 r.ż.</t>
  </si>
  <si>
    <t>L72B - Zabiegi moszny, jądra, najądrza i nasieniowodu &lt; 18 r.ż.</t>
  </si>
  <si>
    <t xml:space="preserve">Q16 - Inne zabiegi na naczyniach </t>
  </si>
  <si>
    <t xml:space="preserve">Q48 - Radiologia zabiegowa - zabiegi diagnostyczne </t>
  </si>
  <si>
    <t>S53 - Posocznica o ciężkim przebiegu</t>
  </si>
  <si>
    <t>S60 - Choroby zakaźne niewirusowe</t>
  </si>
  <si>
    <t>A59 - Bóle głowy</t>
  </si>
  <si>
    <t>A87B - Inne choroby układu nerwowego &lt; 18 r.ż.</t>
  </si>
  <si>
    <t>C56 - Poważne choroby gardła, uszu i nosa &lt; 18 r.ż.</t>
  </si>
  <si>
    <t>C57 - Inne choroby gardła, uszu i nosa</t>
  </si>
  <si>
    <t>D17 - Ropień płuc, ropowica</t>
  </si>
  <si>
    <t>D18 - Zapalenie płuc nietypowe, wirusowe</t>
  </si>
  <si>
    <t>D19 - Rozstrzenie oskrzeli</t>
  </si>
  <si>
    <t>D20 - Gruźlica</t>
  </si>
  <si>
    <t>D21 - Zwłóknienie torbielowate</t>
  </si>
  <si>
    <t xml:space="preserve">D26 - Wysiękowe zapalenie opłucnej </t>
  </si>
  <si>
    <t>D36 - Zaburzenia oddychania w czasie snu</t>
  </si>
  <si>
    <t>D37 - Inne choroby układu oddechowego</t>
  </si>
  <si>
    <t>D38 - Obrzęk płuc</t>
  </si>
  <si>
    <t>D46 - POChP i inne obturacyjne choroby układu oddechowego</t>
  </si>
  <si>
    <t>D47 - Zapalenie płuc z pw</t>
  </si>
  <si>
    <t>D48 - Zapalenie płuc bez pw</t>
  </si>
  <si>
    <t>D49 - Uszkodzenia inhalacyjne płuc</t>
  </si>
  <si>
    <t>D50 - Zwłóknienie i pylica płuc</t>
  </si>
  <si>
    <t>D51 - Odma opłucnowa</t>
  </si>
  <si>
    <t>D52 - Niewydolność oddechowa</t>
  </si>
  <si>
    <t>D54 - Zapalenie opłucnej</t>
  </si>
  <si>
    <t>D55 - Ziarniniaki, choroby płuc alergiczne i z autoimmunizacji</t>
  </si>
  <si>
    <t>E55 - Zakrzepica żył głębokich</t>
  </si>
  <si>
    <t>E59 - Nagłe zatrzymanie krążenia</t>
  </si>
  <si>
    <t xml:space="preserve">E71 - Omdlenie i zapaść </t>
  </si>
  <si>
    <t>F04 - Diagnostyczne zabiegi przewodu pokarmowego</t>
  </si>
  <si>
    <t>F13 - Zabiegi lecznicze żołądka i dwunastnicy</t>
  </si>
  <si>
    <t>G14 - Małe zabiegi wątroby</t>
  </si>
  <si>
    <t>G18B - Przewlekłe choroby wątroby bez pw &lt; 18 r.ż.</t>
  </si>
  <si>
    <t>H56 - Zespoły bólowe kręgosłupa</t>
  </si>
  <si>
    <t>H66 - Czynnościowe leczenie złamań kości długich, stawowych, miednicy, kręgosłupa &gt; 10 dni</t>
  </si>
  <si>
    <t xml:space="preserve">H67 - Czynnościowe leczenie złamań kości długich, stawowych, miednicy, kręgosłupa </t>
  </si>
  <si>
    <t>H86 - Choroby tkanek miękkich</t>
  </si>
  <si>
    <t>H87 - Choroby zapalne stawów i tkanki łącznej</t>
  </si>
  <si>
    <t>H88 - Choroby infekcyjne kości i stawów</t>
  </si>
  <si>
    <t>H89C - Choroby niezapalne kości i stawów &lt; 4 dni</t>
  </si>
  <si>
    <t>H89D - Choroby niezapalne kości i stawów &gt; 3 dni</t>
  </si>
  <si>
    <t>H90 - Zapalenia stawów i układowe choroby tkanki łącznej wymagające intensywnego leczenia</t>
  </si>
  <si>
    <t>H96C - Układowe choroby tkanki łącznej &lt; 4 dni</t>
  </si>
  <si>
    <t>H96D - Układowe choroby tkanki łącznej &gt; 3 dni</t>
  </si>
  <si>
    <t>H98 - Krystalopatie</t>
  </si>
  <si>
    <t>K27B - Zaburzenia odżywienia</t>
  </si>
  <si>
    <t>K28 - Wrodzone wady metaboliczne</t>
  </si>
  <si>
    <t>K35 - Cukrzyca z powikłaniami i inne stany hipoglikemiczne</t>
  </si>
  <si>
    <t>L07 - Zakażenia nerek lub dróg moczowych</t>
  </si>
  <si>
    <t>L82 - Ostra niewydolność nerek</t>
  </si>
  <si>
    <t>L83 - Przewlekła niewydolność nerek</t>
  </si>
  <si>
    <t>L84 - Inne choroby nerek</t>
  </si>
  <si>
    <t>L87 - Leczenie powikłań leczenia nerkozastępczego &lt; 18 r.ż.</t>
  </si>
  <si>
    <t>P01 - Astma lub trudności w oddychaniu</t>
  </si>
  <si>
    <t>P03 - Choroby górnego odcinka dróg oddechowych</t>
  </si>
  <si>
    <t>P04 - Choroby dolnych dróg oddechowych</t>
  </si>
  <si>
    <t>P05 - Główne infekcje (w tym choroby immunologiczne)</t>
  </si>
  <si>
    <t>P06 - Mniejsze infekcje (w tym choroby immunologiczne)</t>
  </si>
  <si>
    <t>P07 - Nowotwory</t>
  </si>
  <si>
    <t>P08 - Drgawki gorączkowe</t>
  </si>
  <si>
    <t>P09 - Choroby układu nerwowego</t>
  </si>
  <si>
    <t>P10 - Choroby endokrynologiczne (bez cukrzycy)</t>
  </si>
  <si>
    <t>P11 - Poważne choroby żołądkowo-jelitowe i metaboliczne</t>
  </si>
  <si>
    <t>P12 - Inne zaburzenia żołądkowo-jelitowe i metaboliczne</t>
  </si>
  <si>
    <t>P13 - Alergie</t>
  </si>
  <si>
    <t xml:space="preserve">P15 - Zaburzenia zachowania </t>
  </si>
  <si>
    <t>P17 - Choroby układu moczowo - płciowego</t>
  </si>
  <si>
    <t>P18 - Choroby nerek z niewydolnością nerkową</t>
  </si>
  <si>
    <t>P19 - Choroby krwi</t>
  </si>
  <si>
    <t>P20 - Choroby skóry, układu mięśniowo-kostnego lub tkanki łącznej</t>
  </si>
  <si>
    <t>P21 - Choroby układu krążenia</t>
  </si>
  <si>
    <t>P22 - Infekcyjne i nieinfekcyjne zapalenie żołądka i jelit</t>
  </si>
  <si>
    <t>P23 - Padaczka</t>
  </si>
  <si>
    <t>P24 - Cukrzyca</t>
  </si>
  <si>
    <t>P25 - Uraz głowy z urazem mózgu</t>
  </si>
  <si>
    <t>P29 - Bóle głowy - diagnostyka i leczenie &gt; 3 dni</t>
  </si>
  <si>
    <t>Q48 - Radiologia zabiegowa - zabiegi diagnostyczne</t>
  </si>
  <si>
    <t>S05 - Zaburzenia krzepliwości, inne choroby krwi i śledziony &gt; 10 dni</t>
  </si>
  <si>
    <t>S06 - Zaburzenia krzepliwości, inne choroby krwi i śledziony &gt; 1 dnia</t>
  </si>
  <si>
    <t>S07 - Zaburzenia krzepliwości, inne choroby krwi i śledziony &lt; 2 dni</t>
  </si>
  <si>
    <t>S42 - Zatrucie średnie</t>
  </si>
  <si>
    <t>S43 - Zatrucie lekkie</t>
  </si>
  <si>
    <t>S51 - AIDS - leczenie choroby pełnoobjawowej</t>
  </si>
  <si>
    <t>S55 - Gorączka niejasnego pochodzenia</t>
  </si>
  <si>
    <t>S56 - Posocznica o ciężkim przebiegu</t>
  </si>
  <si>
    <t>T07 - Leczenie zachowawcze urazów</t>
  </si>
  <si>
    <t>5.53.01.0000006 - Żywienie dojelitowe za każdy dzień żywienia</t>
  </si>
  <si>
    <t>5.53.01.0000035 - Implantacja portu naczyniowego obejmuje koszt wyrobu medycznego (portu)</t>
  </si>
  <si>
    <t>5.53.01.0000938 - Plazmafereza lecznicza substytucja do 3 000 ml</t>
  </si>
  <si>
    <t>5.53.01.0000940 - Przetoczenie koncentratu/ napromienianego koncentratu krwinek czerwonych za każdą jednostkę</t>
  </si>
  <si>
    <t>5.53.01.0000941 - Przetoczenie koncentratu granulocytarnego z aferezy za każdy preparat</t>
  </si>
  <si>
    <t>5.53.01.0000942 - Przetoczenie koncentratu krwinek płytkowych z aferezy za każdy preparat</t>
  </si>
  <si>
    <t>5.53.01.0000943 - Przetoczenie koncentratu krwinek płytkowych z krwi pełnej po redukcji biologicznych czynników zakaźnych za każdą jednostkę</t>
  </si>
  <si>
    <t>5.53.01.0001322 - Przetoczenie osocza/ krioprecypitatu za każdą jednostkę</t>
  </si>
  <si>
    <t>5.53.01.0001373 - Przetoczenie  napromienianego i filtrowanego KKCz za każdą jednostkę</t>
  </si>
  <si>
    <t>5.53.01.0001374 - Przetoczenie  napromienianego i filtrowanego koncentratu krwinek płytkowych za każdą jednostkę</t>
  </si>
  <si>
    <t>5.53.01.0001416 - Częściowe (niekompletne) żywienie pozajelitowe za każdy dzień żywienia</t>
  </si>
  <si>
    <t>5.53.01.0001434 - Żywienie pozajelitowe immunomodulujące za każdy dzień żywienia</t>
  </si>
  <si>
    <t>5.53.01.0001445 - Wytworzenie stałego dostępu naczyniowego z użyciem cewnika typu Broviac, Hickman lub Groshong obejmuje koszt wyrobu medycznego (cewnika)</t>
  </si>
  <si>
    <t>5.53.01.0001454 - Przetoczenie ubogoleukocytarnego koncentratu krwinek płytkowych z aferezy za każdy preparat</t>
  </si>
  <si>
    <t>5.53.01.0001455 - Przetoczenie ubogoleukocytarnego koncentratu krwinek czerwonych  za każdą jednostkę</t>
  </si>
  <si>
    <t>5.53.01.0001456 - Przetoczenie ubogoleukocytarnego koncentratu krwinek płytkowych z krwi pełnej  za każdą jednostkę</t>
  </si>
  <si>
    <t>5.53.01.0001465 - Afereza lecznicza poza plazmaferezą i LDL-aferezą</t>
  </si>
  <si>
    <t>5.53.01.0001466 - LDL-afereza</t>
  </si>
  <si>
    <t xml:space="preserve">5.53.01.0001468 - Kompletne żywienie pozajelitowe za każdy dzień żywienia                                                    </t>
  </si>
  <si>
    <t>5.53.01.0001495 - Przetoczenie osocza po redukcji biologicznych czynników chorobotwórczych za każdą jednostkę</t>
  </si>
  <si>
    <t>5.53.01.0001500 - Przetoczenie koncentratu krwinek płytkowych z krwi pełnej po redukcji biologicznych czynników zakaźnych za każdą jednostkę</t>
  </si>
  <si>
    <t>5.53.01.0001501 - Przetoczenie koncentratu krwinek płytkowych z aferezy po redukcji biologicznych czynników zakaźnych za każdy preparat</t>
  </si>
  <si>
    <t>Pobrania</t>
  </si>
  <si>
    <t>Inne</t>
  </si>
  <si>
    <t>Dokumentacja medyczna</t>
  </si>
  <si>
    <t>Indywidualna opieka pielęgniarska (12h)</t>
  </si>
  <si>
    <t>Szczepienia</t>
  </si>
  <si>
    <t>Rtg klatki piersiowej + bok</t>
  </si>
  <si>
    <t>Rtg stawów krzyżowo – biodrowych</t>
  </si>
  <si>
    <t>Rtg porównawcze rąk</t>
  </si>
  <si>
    <t>Rtg porównawcze stóp</t>
  </si>
  <si>
    <t>Rtg porównawcze kolan</t>
  </si>
  <si>
    <t>Rtg porównawcze osiowe rzepek</t>
  </si>
  <si>
    <t>Rtg porównawcze barków</t>
  </si>
  <si>
    <t>Rtg porównawcze stawów biodrowych</t>
  </si>
  <si>
    <t>Rtg kręgosłupa - inne (skosy, czynnościowe, celowane)</t>
  </si>
  <si>
    <t>Rtg przełyku</t>
  </si>
  <si>
    <t>Rtg przewodu pokarmowego</t>
  </si>
  <si>
    <t>Rtg żebra lub mostku</t>
  </si>
  <si>
    <t>Porada - Osteopatia</t>
  </si>
  <si>
    <t>20 min</t>
  </si>
  <si>
    <t>15 min</t>
  </si>
  <si>
    <t>30 min</t>
  </si>
  <si>
    <r>
      <rPr>
        <b/>
        <sz val="8"/>
        <rFont val="Arial Narrow"/>
        <family val="2"/>
        <charset val="238"/>
      </rPr>
      <t>700,00 z</t>
    </r>
    <r>
      <rPr>
        <sz val="8"/>
        <rFont val="Arial Narrow"/>
        <family val="2"/>
        <charset val="238"/>
      </rPr>
      <t>ł
+ 300,00 zł za każdy kolejny osobodzień pobytu</t>
    </r>
  </si>
  <si>
    <r>
      <rPr>
        <b/>
        <sz val="8"/>
        <rFont val="Arial Narrow"/>
        <family val="2"/>
        <charset val="238"/>
      </rPr>
      <t>900,00 z</t>
    </r>
    <r>
      <rPr>
        <sz val="8"/>
        <rFont val="Arial Narrow"/>
        <family val="2"/>
        <charset val="238"/>
      </rPr>
      <t>ł
+ 400,00 zł za każdy kolejny osobodzień pobytu</t>
    </r>
  </si>
  <si>
    <t>SEMG - pierwsza wizyta</t>
  </si>
  <si>
    <t>Kinesiology taping - plastry terapeutyczne - mała aplikacja</t>
  </si>
  <si>
    <t>Kinesiology taping - plastry terapeutyczne - średnia aplikacja</t>
  </si>
  <si>
    <t>Kinesiology taping - plastry terapeutyczne - duża aplikacja</t>
  </si>
  <si>
    <t>KOD</t>
  </si>
  <si>
    <t>GIN001</t>
  </si>
  <si>
    <t>GIN002</t>
  </si>
  <si>
    <t>GIN003</t>
  </si>
  <si>
    <t>GIN004</t>
  </si>
  <si>
    <t>GIN005</t>
  </si>
  <si>
    <t>GIN006</t>
  </si>
  <si>
    <t>GIN007</t>
  </si>
  <si>
    <t>GIN008</t>
  </si>
  <si>
    <t>GIN009</t>
  </si>
  <si>
    <t>GIN010</t>
  </si>
  <si>
    <t>GIN011</t>
  </si>
  <si>
    <t>GIN012</t>
  </si>
  <si>
    <t>GIN013</t>
  </si>
  <si>
    <t>GIN014</t>
  </si>
  <si>
    <t>GIN015</t>
  </si>
  <si>
    <t>GIN016</t>
  </si>
  <si>
    <t>GIN017</t>
  </si>
  <si>
    <t>GIN018</t>
  </si>
  <si>
    <t>GIN019</t>
  </si>
  <si>
    <t>GIN020</t>
  </si>
  <si>
    <t>GIN021</t>
  </si>
  <si>
    <t>GIN022</t>
  </si>
  <si>
    <t>GIN023</t>
  </si>
  <si>
    <t>GIN024</t>
  </si>
  <si>
    <t>GIN025</t>
  </si>
  <si>
    <t>GIN026</t>
  </si>
  <si>
    <t>GIN027</t>
  </si>
  <si>
    <t>GIN028</t>
  </si>
  <si>
    <t>GIN029</t>
  </si>
  <si>
    <t>GIN030</t>
  </si>
  <si>
    <t>GIN031</t>
  </si>
  <si>
    <t>GIN032</t>
  </si>
  <si>
    <t>GIN033</t>
  </si>
  <si>
    <t>GIN034</t>
  </si>
  <si>
    <t>GIN035</t>
  </si>
  <si>
    <t>GIN036</t>
  </si>
  <si>
    <t>GIN037</t>
  </si>
  <si>
    <t>GIN038</t>
  </si>
  <si>
    <t>GIN039</t>
  </si>
  <si>
    <t>GIN040</t>
  </si>
  <si>
    <t>GIN041</t>
  </si>
  <si>
    <t>GIN042</t>
  </si>
  <si>
    <t>GIN043</t>
  </si>
  <si>
    <t>GIN044</t>
  </si>
  <si>
    <t>GIN045</t>
  </si>
  <si>
    <t>GIN046</t>
  </si>
  <si>
    <t>GIN047</t>
  </si>
  <si>
    <t>GIN048</t>
  </si>
  <si>
    <t>GIN049</t>
  </si>
  <si>
    <t>GIN050</t>
  </si>
  <si>
    <t>GIN051</t>
  </si>
  <si>
    <t>GIN052</t>
  </si>
  <si>
    <t>GIN053</t>
  </si>
  <si>
    <t>GIN054</t>
  </si>
  <si>
    <t>GIN055</t>
  </si>
  <si>
    <t>GIN056</t>
  </si>
  <si>
    <t>NEO002</t>
  </si>
  <si>
    <t>NEO003</t>
  </si>
  <si>
    <t>NEO004</t>
  </si>
  <si>
    <t>NEO005</t>
  </si>
  <si>
    <t>NEO006</t>
  </si>
  <si>
    <t>CHO001</t>
  </si>
  <si>
    <t>CHO002</t>
  </si>
  <si>
    <t>CHO003</t>
  </si>
  <si>
    <t>CHO004</t>
  </si>
  <si>
    <t>CHO005</t>
  </si>
  <si>
    <t>CHO006</t>
  </si>
  <si>
    <t>CHO007</t>
  </si>
  <si>
    <t>CHO008</t>
  </si>
  <si>
    <t>CHO009</t>
  </si>
  <si>
    <t>CHO010</t>
  </si>
  <si>
    <t>CHO011</t>
  </si>
  <si>
    <t>CHO012</t>
  </si>
  <si>
    <t>CHO013</t>
  </si>
  <si>
    <t>CHO014</t>
  </si>
  <si>
    <t>CHO015</t>
  </si>
  <si>
    <t>CHO016</t>
  </si>
  <si>
    <t>CHO017</t>
  </si>
  <si>
    <t>CHO018</t>
  </si>
  <si>
    <t>CHO019</t>
  </si>
  <si>
    <t>CHO020</t>
  </si>
  <si>
    <t>CHO021</t>
  </si>
  <si>
    <t>CHO022</t>
  </si>
  <si>
    <t>CHO023</t>
  </si>
  <si>
    <t>CHO024</t>
  </si>
  <si>
    <t>CHO025</t>
  </si>
  <si>
    <t>CHO026</t>
  </si>
  <si>
    <t>CHO027</t>
  </si>
  <si>
    <t>CHO028</t>
  </si>
  <si>
    <t>CHO029</t>
  </si>
  <si>
    <t>CHO030</t>
  </si>
  <si>
    <t>CHO031</t>
  </si>
  <si>
    <t>CHO032</t>
  </si>
  <si>
    <t>CHO033</t>
  </si>
  <si>
    <t>CHO034</t>
  </si>
  <si>
    <t>CHO035</t>
  </si>
  <si>
    <t>CHO036</t>
  </si>
  <si>
    <t>CHO037</t>
  </si>
  <si>
    <t>CHO038</t>
  </si>
  <si>
    <t>CHO039</t>
  </si>
  <si>
    <t>CHO040</t>
  </si>
  <si>
    <t>CHO041</t>
  </si>
  <si>
    <t>CHO042</t>
  </si>
  <si>
    <t>CHO043</t>
  </si>
  <si>
    <t>CHO044</t>
  </si>
  <si>
    <t>CHO045</t>
  </si>
  <si>
    <t>CHO046</t>
  </si>
  <si>
    <t>CHO047</t>
  </si>
  <si>
    <t>CHO048</t>
  </si>
  <si>
    <t>CHO049</t>
  </si>
  <si>
    <t>CHO050</t>
  </si>
  <si>
    <t>CHO051</t>
  </si>
  <si>
    <t>CHO052</t>
  </si>
  <si>
    <t>CHO053</t>
  </si>
  <si>
    <t>CHO054</t>
  </si>
  <si>
    <t>CHO055</t>
  </si>
  <si>
    <t>CHO056</t>
  </si>
  <si>
    <t>CHO057</t>
  </si>
  <si>
    <t>CHO058</t>
  </si>
  <si>
    <t>CHO059</t>
  </si>
  <si>
    <t>CHO060</t>
  </si>
  <si>
    <t>CHO061</t>
  </si>
  <si>
    <t>CHO062</t>
  </si>
  <si>
    <t>CHO063</t>
  </si>
  <si>
    <t>CHO064</t>
  </si>
  <si>
    <t>CHO065</t>
  </si>
  <si>
    <t>CHO066</t>
  </si>
  <si>
    <t>CHO067</t>
  </si>
  <si>
    <t>CHO068</t>
  </si>
  <si>
    <t>CHO069</t>
  </si>
  <si>
    <t>CHO070</t>
  </si>
  <si>
    <t>CHO071</t>
  </si>
  <si>
    <t>CHO072</t>
  </si>
  <si>
    <t>CHO073</t>
  </si>
  <si>
    <t>CHO074</t>
  </si>
  <si>
    <t>CHO075</t>
  </si>
  <si>
    <t>CHO076</t>
  </si>
  <si>
    <t>CHO077</t>
  </si>
  <si>
    <t>CHO078</t>
  </si>
  <si>
    <t>CHO079</t>
  </si>
  <si>
    <t>CHO080</t>
  </si>
  <si>
    <t>CHO081</t>
  </si>
  <si>
    <t>CHO082</t>
  </si>
  <si>
    <t>CHO083</t>
  </si>
  <si>
    <t>CHO084</t>
  </si>
  <si>
    <t>CHO085</t>
  </si>
  <si>
    <t>CHO086</t>
  </si>
  <si>
    <t>CHO087</t>
  </si>
  <si>
    <t>CHO088</t>
  </si>
  <si>
    <t>CHO089</t>
  </si>
  <si>
    <t>CHO090</t>
  </si>
  <si>
    <t>CHO091</t>
  </si>
  <si>
    <t>CHO092</t>
  </si>
  <si>
    <t>CHO093</t>
  </si>
  <si>
    <t>CHO094</t>
  </si>
  <si>
    <t>CHO095</t>
  </si>
  <si>
    <t>CHO096</t>
  </si>
  <si>
    <t>CHO097</t>
  </si>
  <si>
    <t>CHO098</t>
  </si>
  <si>
    <t>CHO099</t>
  </si>
  <si>
    <t>CHO100</t>
  </si>
  <si>
    <t>CHO101</t>
  </si>
  <si>
    <t>CHO102</t>
  </si>
  <si>
    <t>CHO103</t>
  </si>
  <si>
    <t>CHO104</t>
  </si>
  <si>
    <t>CHO105</t>
  </si>
  <si>
    <t>CHO106</t>
  </si>
  <si>
    <t>CHO107</t>
  </si>
  <si>
    <t>CHO108</t>
  </si>
  <si>
    <t>CHO109</t>
  </si>
  <si>
    <t>CHO110</t>
  </si>
  <si>
    <t>CHO111</t>
  </si>
  <si>
    <t>CHO112</t>
  </si>
  <si>
    <t>CHO113</t>
  </si>
  <si>
    <t>CHO114</t>
  </si>
  <si>
    <t>CHO115</t>
  </si>
  <si>
    <t>CHO116</t>
  </si>
  <si>
    <t>CHO117</t>
  </si>
  <si>
    <t>CHO118</t>
  </si>
  <si>
    <t>CHO119</t>
  </si>
  <si>
    <t>CHO120</t>
  </si>
  <si>
    <t>CHO121</t>
  </si>
  <si>
    <t>CHO122</t>
  </si>
  <si>
    <t>CHO123</t>
  </si>
  <si>
    <t>CHO124</t>
  </si>
  <si>
    <t>CHO125</t>
  </si>
  <si>
    <t>CHO126</t>
  </si>
  <si>
    <t>CHO127</t>
  </si>
  <si>
    <t>CHO128</t>
  </si>
  <si>
    <t>CHO129</t>
  </si>
  <si>
    <t>CHO130</t>
  </si>
  <si>
    <t>CHO131</t>
  </si>
  <si>
    <t>CHO132</t>
  </si>
  <si>
    <t>CHO133</t>
  </si>
  <si>
    <t>CHO134</t>
  </si>
  <si>
    <t>CHO135</t>
  </si>
  <si>
    <t>CHO136</t>
  </si>
  <si>
    <t>CHO137</t>
  </si>
  <si>
    <t>CHO138</t>
  </si>
  <si>
    <t>CHO139</t>
  </si>
  <si>
    <t>CHO140</t>
  </si>
  <si>
    <t>CHO141</t>
  </si>
  <si>
    <t>CHO142</t>
  </si>
  <si>
    <t>CHO143</t>
  </si>
  <si>
    <t>CHO144</t>
  </si>
  <si>
    <t>CHO145</t>
  </si>
  <si>
    <t>CHO146</t>
  </si>
  <si>
    <t>CHO147</t>
  </si>
  <si>
    <t>CHO148</t>
  </si>
  <si>
    <t>CHO149</t>
  </si>
  <si>
    <t>CHO150</t>
  </si>
  <si>
    <t>CHO151</t>
  </si>
  <si>
    <t>CHO152</t>
  </si>
  <si>
    <t>CHO153</t>
  </si>
  <si>
    <t>CHO154</t>
  </si>
  <si>
    <t>CHO155</t>
  </si>
  <si>
    <t>PED001</t>
  </si>
  <si>
    <t>PED002</t>
  </si>
  <si>
    <t>PED003</t>
  </si>
  <si>
    <t>PED004</t>
  </si>
  <si>
    <t>PED005</t>
  </si>
  <si>
    <t>PED006</t>
  </si>
  <si>
    <t>PED007</t>
  </si>
  <si>
    <t>PED008</t>
  </si>
  <si>
    <t>PED009</t>
  </si>
  <si>
    <t>PED010</t>
  </si>
  <si>
    <t>PED011</t>
  </si>
  <si>
    <t>PED012</t>
  </si>
  <si>
    <t>PED013</t>
  </si>
  <si>
    <t>PED014</t>
  </si>
  <si>
    <t>PED015</t>
  </si>
  <si>
    <t>PED016</t>
  </si>
  <si>
    <t>PED017</t>
  </si>
  <si>
    <t>PED018</t>
  </si>
  <si>
    <t>PED019</t>
  </si>
  <si>
    <t>PED020</t>
  </si>
  <si>
    <t>PED021</t>
  </si>
  <si>
    <t>PED022</t>
  </si>
  <si>
    <t>PED023</t>
  </si>
  <si>
    <t>PED024</t>
  </si>
  <si>
    <t>PED025</t>
  </si>
  <si>
    <t>PED026</t>
  </si>
  <si>
    <t>PED027</t>
  </si>
  <si>
    <t>PED028</t>
  </si>
  <si>
    <t>PED029</t>
  </si>
  <si>
    <t>PED030</t>
  </si>
  <si>
    <t>PED031</t>
  </si>
  <si>
    <t>PED032</t>
  </si>
  <si>
    <t>PED033</t>
  </si>
  <si>
    <t>PED034</t>
  </si>
  <si>
    <t>PED035</t>
  </si>
  <si>
    <t>PED036</t>
  </si>
  <si>
    <t>PED037</t>
  </si>
  <si>
    <t>PED038</t>
  </si>
  <si>
    <t>PED039</t>
  </si>
  <si>
    <t>PED040</t>
  </si>
  <si>
    <t>PED041</t>
  </si>
  <si>
    <t>PED042</t>
  </si>
  <si>
    <t>PED043</t>
  </si>
  <si>
    <t>PED044</t>
  </si>
  <si>
    <t>PED045</t>
  </si>
  <si>
    <t>PED046</t>
  </si>
  <si>
    <t>PED047</t>
  </si>
  <si>
    <t>PED048</t>
  </si>
  <si>
    <t>PED049</t>
  </si>
  <si>
    <t>PED050</t>
  </si>
  <si>
    <t>PED051</t>
  </si>
  <si>
    <t>PED052</t>
  </si>
  <si>
    <t>PED053</t>
  </si>
  <si>
    <t>PED054</t>
  </si>
  <si>
    <t>PED055</t>
  </si>
  <si>
    <t>PED056</t>
  </si>
  <si>
    <t>PED057</t>
  </si>
  <si>
    <t>PED058</t>
  </si>
  <si>
    <t>PED059</t>
  </si>
  <si>
    <t>PED060</t>
  </si>
  <si>
    <t>PED061</t>
  </si>
  <si>
    <t>PED062</t>
  </si>
  <si>
    <t>PED063</t>
  </si>
  <si>
    <t>PED064</t>
  </si>
  <si>
    <t>PED065</t>
  </si>
  <si>
    <t>PED066</t>
  </si>
  <si>
    <t>PED067</t>
  </si>
  <si>
    <t>PED068</t>
  </si>
  <si>
    <t>PED069</t>
  </si>
  <si>
    <t>PED070</t>
  </si>
  <si>
    <t>PED071</t>
  </si>
  <si>
    <t>PED072</t>
  </si>
  <si>
    <t>PED073</t>
  </si>
  <si>
    <t>PED074</t>
  </si>
  <si>
    <t>PED075</t>
  </si>
  <si>
    <t>PED076</t>
  </si>
  <si>
    <t>PED077</t>
  </si>
  <si>
    <t>PED078</t>
  </si>
  <si>
    <t>PED079</t>
  </si>
  <si>
    <t>PED080</t>
  </si>
  <si>
    <t>PED081</t>
  </si>
  <si>
    <t>PED082</t>
  </si>
  <si>
    <t>PED083</t>
  </si>
  <si>
    <t>PED084</t>
  </si>
  <si>
    <t>PED085</t>
  </si>
  <si>
    <t>PED086</t>
  </si>
  <si>
    <t>PED087</t>
  </si>
  <si>
    <t>PED088</t>
  </si>
  <si>
    <t>PED089</t>
  </si>
  <si>
    <t>PED090</t>
  </si>
  <si>
    <t>PED091</t>
  </si>
  <si>
    <t>PED092</t>
  </si>
  <si>
    <t>PED093</t>
  </si>
  <si>
    <t>PED094</t>
  </si>
  <si>
    <t>PED095</t>
  </si>
  <si>
    <t>PED096</t>
  </si>
  <si>
    <t>PED097</t>
  </si>
  <si>
    <t>PED098</t>
  </si>
  <si>
    <t>PED099</t>
  </si>
  <si>
    <t>PED100</t>
  </si>
  <si>
    <t>PED101</t>
  </si>
  <si>
    <t>SWD001</t>
  </si>
  <si>
    <t>POL001</t>
  </si>
  <si>
    <t>POL002</t>
  </si>
  <si>
    <t>POL003</t>
  </si>
  <si>
    <t>POL004</t>
  </si>
  <si>
    <t>POL005</t>
  </si>
  <si>
    <t>POL006</t>
  </si>
  <si>
    <t>POL007</t>
  </si>
  <si>
    <t>POL008</t>
  </si>
  <si>
    <t>POL009</t>
  </si>
  <si>
    <t>POL010</t>
  </si>
  <si>
    <t>SWD002</t>
  </si>
  <si>
    <t>SWD003</t>
  </si>
  <si>
    <t>SWD004</t>
  </si>
  <si>
    <t>SWD005</t>
  </si>
  <si>
    <t>SWD006</t>
  </si>
  <si>
    <t>SWD007</t>
  </si>
  <si>
    <t>SWD008</t>
  </si>
  <si>
    <t>SWD009</t>
  </si>
  <si>
    <t>SWD010</t>
  </si>
  <si>
    <t>SWD011</t>
  </si>
  <si>
    <t>SWD012</t>
  </si>
  <si>
    <t>SWD013</t>
  </si>
  <si>
    <t>SWD014</t>
  </si>
  <si>
    <t>SWD015</t>
  </si>
  <si>
    <t>SWD016</t>
  </si>
  <si>
    <t>SWD017</t>
  </si>
  <si>
    <t>SWD018</t>
  </si>
  <si>
    <t>SWD019</t>
  </si>
  <si>
    <t>SWD020</t>
  </si>
  <si>
    <t>SWD021</t>
  </si>
  <si>
    <t>SWD022</t>
  </si>
  <si>
    <t>SWD023</t>
  </si>
  <si>
    <t>POR001</t>
  </si>
  <si>
    <t>POR002</t>
  </si>
  <si>
    <t>POR003</t>
  </si>
  <si>
    <t>POR004</t>
  </si>
  <si>
    <t>POR005</t>
  </si>
  <si>
    <t>POR006</t>
  </si>
  <si>
    <t>POR007</t>
  </si>
  <si>
    <t>POR008</t>
  </si>
  <si>
    <t>DOK001</t>
  </si>
  <si>
    <t>DOK002</t>
  </si>
  <si>
    <t>DOK003</t>
  </si>
  <si>
    <t>INN003</t>
  </si>
  <si>
    <t>INN004</t>
  </si>
  <si>
    <t>INN005</t>
  </si>
  <si>
    <t>INN006</t>
  </si>
  <si>
    <t>INN007</t>
  </si>
  <si>
    <t>INN008</t>
  </si>
  <si>
    <t>INN009</t>
  </si>
  <si>
    <t>SCZ001</t>
  </si>
  <si>
    <t>SCZ002</t>
  </si>
  <si>
    <t>SCZ003</t>
  </si>
  <si>
    <t>SCZ004</t>
  </si>
  <si>
    <t>SCZ005</t>
  </si>
  <si>
    <t>SCZ006</t>
  </si>
  <si>
    <t>SCZ008</t>
  </si>
  <si>
    <t>SCZ009</t>
  </si>
  <si>
    <t>SZK001</t>
  </si>
  <si>
    <t>KON001</t>
  </si>
  <si>
    <t>KON002</t>
  </si>
  <si>
    <t>ZAB001</t>
  </si>
  <si>
    <t>ZAB002</t>
  </si>
  <si>
    <t>ZAB003</t>
  </si>
  <si>
    <t>ZAB004</t>
  </si>
  <si>
    <t>ZAB005</t>
  </si>
  <si>
    <t>ZAB006</t>
  </si>
  <si>
    <t>ZAB007</t>
  </si>
  <si>
    <t>ZAB008</t>
  </si>
  <si>
    <t>ZAB009</t>
  </si>
  <si>
    <t>ZAB010</t>
  </si>
  <si>
    <t>ZAB011</t>
  </si>
  <si>
    <t>ZAB012</t>
  </si>
  <si>
    <t>ZAB013</t>
  </si>
  <si>
    <t>ZAB014</t>
  </si>
  <si>
    <t>ZAB015</t>
  </si>
  <si>
    <t>ZAB016</t>
  </si>
  <si>
    <t>ZAB017</t>
  </si>
  <si>
    <t>ZAB018</t>
  </si>
  <si>
    <t>ZAB019</t>
  </si>
  <si>
    <t>ZAB020</t>
  </si>
  <si>
    <t>ZAB021</t>
  </si>
  <si>
    <t>ZAB022</t>
  </si>
  <si>
    <t>ZAB023</t>
  </si>
  <si>
    <t>ZAB024</t>
  </si>
  <si>
    <t>ZAB025</t>
  </si>
  <si>
    <t>ZAB026</t>
  </si>
  <si>
    <t>ZAB027</t>
  </si>
  <si>
    <t>ZAB028</t>
  </si>
  <si>
    <t>ZAB039</t>
  </si>
  <si>
    <t>ZAB040</t>
  </si>
  <si>
    <t>ZAB041</t>
  </si>
  <si>
    <t>ZAB042</t>
  </si>
  <si>
    <t>ZAB045</t>
  </si>
  <si>
    <t>ZAB046</t>
  </si>
  <si>
    <t>ZAB047</t>
  </si>
  <si>
    <t>ZAB048</t>
  </si>
  <si>
    <t>ZAB049</t>
  </si>
  <si>
    <t>ZAB050</t>
  </si>
  <si>
    <t>ZAB051</t>
  </si>
  <si>
    <t>ZAB052</t>
  </si>
  <si>
    <t>ZAB053</t>
  </si>
  <si>
    <t>ZAB054</t>
  </si>
  <si>
    <t>GIM001</t>
  </si>
  <si>
    <t>GIM002</t>
  </si>
  <si>
    <t>GIM003</t>
  </si>
  <si>
    <t>GIM004</t>
  </si>
  <si>
    <t>GIM005</t>
  </si>
  <si>
    <t>GIM006</t>
  </si>
  <si>
    <t>GIM007</t>
  </si>
  <si>
    <t>GIM008</t>
  </si>
  <si>
    <t>PLA001</t>
  </si>
  <si>
    <t>PLA002</t>
  </si>
  <si>
    <t>PLA003</t>
  </si>
  <si>
    <t>KON003</t>
  </si>
  <si>
    <t>KON004</t>
  </si>
  <si>
    <t>HEM001</t>
  </si>
  <si>
    <t>HEM002</t>
  </si>
  <si>
    <t>HEM003</t>
  </si>
  <si>
    <t>HEM004</t>
  </si>
  <si>
    <t>ANL001</t>
  </si>
  <si>
    <t>ANL002</t>
  </si>
  <si>
    <t>ANL003</t>
  </si>
  <si>
    <t>ANL004</t>
  </si>
  <si>
    <t>KOG001</t>
  </si>
  <si>
    <t>KOG002</t>
  </si>
  <si>
    <t>KOG003</t>
  </si>
  <si>
    <t>KOG004</t>
  </si>
  <si>
    <t>KOG005</t>
  </si>
  <si>
    <t>KOG006</t>
  </si>
  <si>
    <t>SER001</t>
  </si>
  <si>
    <t>SER002</t>
  </si>
  <si>
    <t>SER003</t>
  </si>
  <si>
    <t>BIO001</t>
  </si>
  <si>
    <t>BIO002</t>
  </si>
  <si>
    <t>BIO003</t>
  </si>
  <si>
    <t>BIO004</t>
  </si>
  <si>
    <t>BIO005</t>
  </si>
  <si>
    <t>BIO006</t>
  </si>
  <si>
    <t>BIO007</t>
  </si>
  <si>
    <t>BIO008</t>
  </si>
  <si>
    <t>BIO009</t>
  </si>
  <si>
    <t>BIO010</t>
  </si>
  <si>
    <t>BIO011</t>
  </si>
  <si>
    <t>BIO012</t>
  </si>
  <si>
    <t>BIO013</t>
  </si>
  <si>
    <t>BIO014</t>
  </si>
  <si>
    <t>BIO015</t>
  </si>
  <si>
    <t>BIO016</t>
  </si>
  <si>
    <t>BIO017</t>
  </si>
  <si>
    <t>BIO018</t>
  </si>
  <si>
    <t>BIO019</t>
  </si>
  <si>
    <t>BIO020</t>
  </si>
  <si>
    <t>BIO021</t>
  </si>
  <si>
    <t>BIO022</t>
  </si>
  <si>
    <t>BIO023</t>
  </si>
  <si>
    <t>BIO024</t>
  </si>
  <si>
    <t>BIO025</t>
  </si>
  <si>
    <t>BIO026</t>
  </si>
  <si>
    <t>BIO027</t>
  </si>
  <si>
    <t>BIO028</t>
  </si>
  <si>
    <t>BIO029</t>
  </si>
  <si>
    <t>BAK001</t>
  </si>
  <si>
    <t>BAK002</t>
  </si>
  <si>
    <t>BAK003</t>
  </si>
  <si>
    <t>BAK004</t>
  </si>
  <si>
    <t>BAK005</t>
  </si>
  <si>
    <t>HRM001</t>
  </si>
  <si>
    <t>HRM002</t>
  </si>
  <si>
    <t>HRM003</t>
  </si>
  <si>
    <t>HRM004</t>
  </si>
  <si>
    <t>HRM005</t>
  </si>
  <si>
    <t>HRM006</t>
  </si>
  <si>
    <t>HRM007</t>
  </si>
  <si>
    <t>HRM008</t>
  </si>
  <si>
    <t>HRM009</t>
  </si>
  <si>
    <t>HRM010</t>
  </si>
  <si>
    <t>HRM011</t>
  </si>
  <si>
    <t>HRM012</t>
  </si>
  <si>
    <t>HRM013</t>
  </si>
  <si>
    <t>HRM014</t>
  </si>
  <si>
    <t>HRM015</t>
  </si>
  <si>
    <t>HRM016</t>
  </si>
  <si>
    <t>HRM017</t>
  </si>
  <si>
    <t>HRM018</t>
  </si>
  <si>
    <t>HRM019</t>
  </si>
  <si>
    <t>MAN001</t>
  </si>
  <si>
    <t>MAN002</t>
  </si>
  <si>
    <t>MAN003</t>
  </si>
  <si>
    <t>MAN004</t>
  </si>
  <si>
    <t>MAN005</t>
  </si>
  <si>
    <t>MAN006</t>
  </si>
  <si>
    <t>DIN001</t>
  </si>
  <si>
    <t>DIN002</t>
  </si>
  <si>
    <t>DIN003</t>
  </si>
  <si>
    <t>DIN004</t>
  </si>
  <si>
    <t>DIN005</t>
  </si>
  <si>
    <t>DIN006</t>
  </si>
  <si>
    <t>DIN007</t>
  </si>
  <si>
    <t>DIN008</t>
  </si>
  <si>
    <t>DIN009</t>
  </si>
  <si>
    <t>DIN010</t>
  </si>
  <si>
    <t>DIN011</t>
  </si>
  <si>
    <t>DIN012</t>
  </si>
  <si>
    <t>DIN013</t>
  </si>
  <si>
    <t>DIN015</t>
  </si>
  <si>
    <t>RTG001</t>
  </si>
  <si>
    <t>RTG002</t>
  </si>
  <si>
    <t>RTG003</t>
  </si>
  <si>
    <t>RTG004</t>
  </si>
  <si>
    <t>RTG005</t>
  </si>
  <si>
    <t>RTG006</t>
  </si>
  <si>
    <t>RTG007</t>
  </si>
  <si>
    <t>RTG008</t>
  </si>
  <si>
    <t>RTG009</t>
  </si>
  <si>
    <t>RTG010</t>
  </si>
  <si>
    <t>RTG011</t>
  </si>
  <si>
    <t>RTG012</t>
  </si>
  <si>
    <t>RTG013</t>
  </si>
  <si>
    <t>RTG014</t>
  </si>
  <si>
    <t>RTG015</t>
  </si>
  <si>
    <t>RTG016</t>
  </si>
  <si>
    <t>RTG017</t>
  </si>
  <si>
    <t>RTG018</t>
  </si>
  <si>
    <t>RTG019</t>
  </si>
  <si>
    <t>RTG020</t>
  </si>
  <si>
    <t>RTG021</t>
  </si>
  <si>
    <t>RTG022</t>
  </si>
  <si>
    <t>RTG023</t>
  </si>
  <si>
    <t>RTG024</t>
  </si>
  <si>
    <t>RTG025</t>
  </si>
  <si>
    <t>RTG026</t>
  </si>
  <si>
    <t>RTG027</t>
  </si>
  <si>
    <t>RTG028</t>
  </si>
  <si>
    <t>RTG029</t>
  </si>
  <si>
    <t>RTG030</t>
  </si>
  <si>
    <t>RTG031</t>
  </si>
  <si>
    <t>RTG032</t>
  </si>
  <si>
    <t>RTG033</t>
  </si>
  <si>
    <t>RTG034</t>
  </si>
  <si>
    <t>USG001</t>
  </si>
  <si>
    <t>USG002</t>
  </si>
  <si>
    <t>USG003</t>
  </si>
  <si>
    <t>DGN001</t>
  </si>
  <si>
    <t>DGN002</t>
  </si>
  <si>
    <t>DGN003</t>
  </si>
  <si>
    <t>DGN004</t>
  </si>
  <si>
    <t>DGN005</t>
  </si>
  <si>
    <t>DGN006</t>
  </si>
  <si>
    <t>DGN007</t>
  </si>
  <si>
    <t>DGN008</t>
  </si>
  <si>
    <t>POB001</t>
  </si>
  <si>
    <t>POB002</t>
  </si>
  <si>
    <t>Pobyt osoby towarzyszącej Pacjentowi w sali jednoosobowej*) bez możliwości noclegu - dotyczy zabiegów jednodniowych - Oddział Ginekologii</t>
  </si>
  <si>
    <t>Pobyt osoby towarzyszącej Pacjentowi w sali jednoosobowej*) z możliwością noclegu na rozkładanym fotelu - Oddział Polożnictwa</t>
  </si>
  <si>
    <r>
      <t xml:space="preserve">PAKIET I: dwudniowy pobyt osoby towarzyszącej Pacjentowi w sali jednoosobowej*) z możliwością noclegu na rozkładanym fotelu - Oddział Położnictwa
Pakiet dostępny </t>
    </r>
    <r>
      <rPr>
        <b/>
        <u/>
        <sz val="8"/>
        <rFont val="Arial Narrow"/>
        <family val="2"/>
        <charset val="238"/>
      </rPr>
      <t>wyłącznie</t>
    </r>
    <r>
      <rPr>
        <sz val="8"/>
        <rFont val="Arial Narrow"/>
        <family val="2"/>
        <charset val="238"/>
      </rPr>
      <t xml:space="preserve"> w połączeniu z usługą </t>
    </r>
    <r>
      <rPr>
        <i/>
        <sz val="8"/>
        <rFont val="Arial Narrow"/>
        <family val="2"/>
        <charset val="238"/>
      </rPr>
      <t>Indywidualna opieka położnej podczas porodu**)</t>
    </r>
  </si>
  <si>
    <t>Pobyt osoby towarzyszącej Pacjentowi w sali jednoosobowej*) z możliwością noclegu na drugim łóżku/kanapie - Oddział Położnictwa</t>
  </si>
  <si>
    <r>
      <t xml:space="preserve">PAKIET II: dwudniowy pobyt osoby towarzyszącej Pacjentowi w sali jednoosobowej*) z możliwością noclegu na drugim łóżku/kanapie - Oddział Położnictwa
Pakiet dostępny </t>
    </r>
    <r>
      <rPr>
        <b/>
        <u/>
        <sz val="8"/>
        <rFont val="Arial Narrow"/>
        <family val="2"/>
        <charset val="238"/>
      </rPr>
      <t>wyłącznie</t>
    </r>
    <r>
      <rPr>
        <sz val="8"/>
        <rFont val="Arial Narrow"/>
        <family val="2"/>
        <charset val="238"/>
      </rPr>
      <t xml:space="preserve"> w połączeniu z usługą </t>
    </r>
    <r>
      <rPr>
        <i/>
        <sz val="8"/>
        <rFont val="Arial Narrow"/>
        <family val="2"/>
        <charset val="238"/>
      </rPr>
      <t>Indywidualna opieka położnej podczas porodu**)</t>
    </r>
  </si>
  <si>
    <t>Dom Narodzin*) (sala porodowa + salonik) - pobyt osoby towarzyszącej Pacjentowi z możliwością noclegu na drugim łóżku/kanapie w saloniku - Oddział Położnictwa</t>
  </si>
  <si>
    <t>Porada fizjoterapeutyczna dla dorosłych</t>
  </si>
  <si>
    <t>POR009</t>
  </si>
  <si>
    <t>POR010</t>
  </si>
  <si>
    <t>Zabiegi kinezyterapeutyczne</t>
  </si>
  <si>
    <t>Zabiegi fizykalne</t>
  </si>
  <si>
    <t>Ćw. Wspomagane</t>
  </si>
  <si>
    <t>Masaż</t>
  </si>
  <si>
    <t>Masaż dla kobiet w ciąży (pięć zabiegów)</t>
  </si>
  <si>
    <t>Masaż leczniczy - klasyczny częściowy</t>
  </si>
  <si>
    <t>Masaż dla kobiet w ciąży</t>
  </si>
  <si>
    <t>Masaż limfatyczny u kobiet po masektomii</t>
  </si>
  <si>
    <t>Masaż izometryczny</t>
  </si>
  <si>
    <t>Masaż leczniczy - klasyczny częściowy (pięć zabiegów)</t>
  </si>
  <si>
    <t>Masaż leczniczy - klasyczny całkowity</t>
  </si>
  <si>
    <t>25 min</t>
  </si>
  <si>
    <t>60 min</t>
  </si>
  <si>
    <t>Masaż leczniczy - klasyczny całkowity (pięć zabiegów)</t>
  </si>
  <si>
    <t>Masaż limfatyczny u kobiet po masektomii (pięć zabiegów)</t>
  </si>
  <si>
    <t>Masaż limfatyczny / chiński</t>
  </si>
  <si>
    <t>Masaż limfatyczny / chiński (pięć zabiegów)</t>
  </si>
  <si>
    <t>Masaż izometryczny (pięć zabiegów)</t>
  </si>
  <si>
    <t>SEMG - każda kolejna wizyta</t>
  </si>
  <si>
    <t>Rehabilitacja po masektomii</t>
  </si>
  <si>
    <t>Konsultacja psychologa</t>
  </si>
  <si>
    <t>Ćwiczenia w odciążaniu</t>
  </si>
  <si>
    <t>Drenaż limfatyczny</t>
  </si>
  <si>
    <t>Terapia indywidualna (terapia blizny, terapia przeciwobrzękowa, terapia zespołów bólowych kręgosłupa)</t>
  </si>
  <si>
    <t>1x</t>
  </si>
  <si>
    <t>10x</t>
  </si>
  <si>
    <t>2x</t>
  </si>
  <si>
    <t>Taping</t>
  </si>
  <si>
    <t>45 min</t>
  </si>
  <si>
    <t>45 min/ tydzień</t>
  </si>
  <si>
    <t>90 min/ tydzień</t>
  </si>
  <si>
    <t>45 min / tydzień</t>
  </si>
  <si>
    <t>90 min / tydzień</t>
  </si>
  <si>
    <t>135 min / tydzień</t>
  </si>
  <si>
    <t xml:space="preserve">Pojedyncze zajęcia </t>
  </si>
  <si>
    <t>1 x tygodniowo - pakiet miesięczny (4 spotkania)</t>
  </si>
  <si>
    <t>2 x tygodniowo - pakiet miesięczny (8 spotkań)</t>
  </si>
  <si>
    <t>3 x tygodniowo - pakiet miesięczny (12 spotkań)</t>
  </si>
  <si>
    <t>Ćwiczenia indywidualne z terapeutą według metod neurofizjologicznych</t>
  </si>
  <si>
    <t>Ćwiczenia indywidualne z terapeutą według metod neurofizjologicznych (10 zabiegów + 2 zabiegi fizykalne)</t>
  </si>
  <si>
    <t>Ćwiczenia indywidualne z terapeutą dla dzieci i niemowląt NDT Bobath, Vojty</t>
  </si>
  <si>
    <t>Ćwiczenia indywidualne z terapeutą dla dzieci i niemowląt NDT Bobath, Vojty (5 zabiegów)</t>
  </si>
  <si>
    <t>MAS001</t>
  </si>
  <si>
    <t>MAS002</t>
  </si>
  <si>
    <t>MAS003</t>
  </si>
  <si>
    <t>MAS004</t>
  </si>
  <si>
    <t>MAS005</t>
  </si>
  <si>
    <t>MAS006</t>
  </si>
  <si>
    <t>MAS007</t>
  </si>
  <si>
    <t>MAS008</t>
  </si>
  <si>
    <t>MAS009</t>
  </si>
  <si>
    <t>MAS010</t>
  </si>
  <si>
    <t>MAS011</t>
  </si>
  <si>
    <t>MAS012</t>
  </si>
  <si>
    <t>INN010</t>
  </si>
  <si>
    <t>Pobyt osoby towarzyszącej Pacjentowi w sali jednoosobowej*) z możliwością noclegu na rozkładanym fotelu - Oddział Ginekologii</t>
  </si>
  <si>
    <t>ZAB059</t>
  </si>
  <si>
    <t>ZAB060</t>
  </si>
  <si>
    <t>ZAB061</t>
  </si>
  <si>
    <t>ZAB062</t>
  </si>
  <si>
    <t>RUR001</t>
  </si>
  <si>
    <t>RUR002</t>
  </si>
  <si>
    <t>RUR003</t>
  </si>
  <si>
    <t>RUR004</t>
  </si>
  <si>
    <t>RUR005</t>
  </si>
  <si>
    <t>RUR006</t>
  </si>
  <si>
    <t>INS001</t>
  </si>
  <si>
    <t>ZAB063</t>
  </si>
  <si>
    <t>ZAB064</t>
  </si>
  <si>
    <t>ZAB065</t>
  </si>
  <si>
    <t>ZAB066</t>
  </si>
  <si>
    <t>RTG035</t>
  </si>
  <si>
    <t>Wydruk zdjęcia MMG - za jedną kliszę</t>
  </si>
  <si>
    <t>NEO007</t>
  </si>
  <si>
    <t>INN011</t>
  </si>
  <si>
    <t>INN012</t>
  </si>
  <si>
    <t>Pobyt osoby towarzyszącej Pacjentowi w sali jednoosobowej*) z możliwością noclegu na drugim łóżku/kanapie - Oddział Położnictwa - każdy kolejny osobodzień w PAKIECIE II</t>
  </si>
  <si>
    <t>Pobyt osoby towarzyszącej Pacjentowi w sali jednoosobowej*) z możliwością noclegu na rozkładanym fotelu - Oddział Polożnictwa - każdy kolejny osobodzień w PAKIECIE I</t>
  </si>
  <si>
    <t>Układ krzepnięcia (razem badania: czas protrombinowy PT + czas koalinowo - kefalinowy APTT)</t>
  </si>
  <si>
    <t>Razem badania: glukoza + mocznik + kreatynina + białko</t>
  </si>
  <si>
    <t>Razem badania: cholesterol całkowity + trójglicerydy + cholesterol HDL</t>
  </si>
  <si>
    <t>Razem badania: amylaza w surowicy + amylaza w moczu</t>
  </si>
  <si>
    <t>Różyczka w klasie IgG</t>
  </si>
  <si>
    <t>Różyczka w klasie IgM</t>
  </si>
  <si>
    <t>Mononukleoza zakaźna w klasie IgG</t>
  </si>
  <si>
    <t>Mononukleoza zakaźna w klasie IgM</t>
  </si>
  <si>
    <t>Cytomegalia w klasie IgG</t>
  </si>
  <si>
    <t>Cytomegalia w klasie IgM</t>
  </si>
  <si>
    <t>Fosfor</t>
  </si>
  <si>
    <t>Wapń całkowity</t>
  </si>
  <si>
    <t>Wapń zjonizowany</t>
  </si>
  <si>
    <t>Morfologia 5 diff.</t>
  </si>
  <si>
    <t>Kwasy żółciowe</t>
  </si>
  <si>
    <t>Lipaza</t>
  </si>
  <si>
    <t>Pc TG</t>
  </si>
  <si>
    <t>ROMA</t>
  </si>
  <si>
    <t>RF - ilościowo</t>
  </si>
  <si>
    <t>Pc p/w receptorom TSH</t>
  </si>
  <si>
    <t>Parathormon</t>
  </si>
  <si>
    <t>Homocysteina</t>
  </si>
  <si>
    <t>SCC AG</t>
  </si>
  <si>
    <r>
      <t>Witamina D</t>
    </r>
    <r>
      <rPr>
        <vertAlign val="subscript"/>
        <sz val="8"/>
        <rFont val="Arial Narrow"/>
        <family val="2"/>
        <charset val="238"/>
      </rPr>
      <t>3</t>
    </r>
  </si>
  <si>
    <t>Kał na pasozyty</t>
  </si>
  <si>
    <t>ASO ilościowe</t>
  </si>
  <si>
    <t>DIN016</t>
  </si>
  <si>
    <t>DIN017</t>
  </si>
  <si>
    <t>DIN018</t>
  </si>
  <si>
    <t>DIN019</t>
  </si>
  <si>
    <t>DIN020</t>
  </si>
  <si>
    <t>DIN021</t>
  </si>
  <si>
    <t>DIN022</t>
  </si>
  <si>
    <t>DIN023</t>
  </si>
  <si>
    <t>DIN024</t>
  </si>
  <si>
    <t>DIN025</t>
  </si>
  <si>
    <t>DIN026</t>
  </si>
  <si>
    <t>DIN027</t>
  </si>
  <si>
    <t>DIN028</t>
  </si>
  <si>
    <t>DIN029</t>
  </si>
  <si>
    <t>DIN030</t>
  </si>
  <si>
    <t>DIN031</t>
  </si>
  <si>
    <t>DIN032</t>
  </si>
  <si>
    <t>DIN033</t>
  </si>
  <si>
    <t>DIN034</t>
  </si>
  <si>
    <t>DIN035</t>
  </si>
  <si>
    <t>DIN036</t>
  </si>
  <si>
    <t>KinesioTaping</t>
  </si>
  <si>
    <t>Pakiet duży</t>
  </si>
  <si>
    <t>Pakiet średni</t>
  </si>
  <si>
    <t xml:space="preserve">Terapia indywidualna </t>
  </si>
  <si>
    <t>Kinesio Taping</t>
  </si>
  <si>
    <t>Pakiet mały</t>
  </si>
  <si>
    <t>Terapia indywidualna</t>
  </si>
  <si>
    <t>INS002</t>
  </si>
  <si>
    <t>INS003</t>
  </si>
  <si>
    <t>POR011</t>
  </si>
  <si>
    <t>POR012</t>
  </si>
  <si>
    <t>Wizyta domowa - dzieci</t>
  </si>
  <si>
    <t>POR013</t>
  </si>
  <si>
    <t>POR014</t>
  </si>
  <si>
    <t>POR015</t>
  </si>
  <si>
    <t>POR016</t>
  </si>
  <si>
    <t>Wizyta domowa - dorośli</t>
  </si>
  <si>
    <t>Wizyta domowa - dzieci - (pakiet 5 wizyt)</t>
  </si>
  <si>
    <t>Wizyta domowa - dzieci - (pakiet 10 wizyt)</t>
  </si>
  <si>
    <t>Wizyta domowa - dorośli - (pakiet 5 wizyt)</t>
  </si>
  <si>
    <t>Wizyta domowa - dorośli - (pakiet 10 wizyt)</t>
  </si>
  <si>
    <t>Ćwiczenia dla kobiet w ciąży (Pilates, Zdrowy kręgosłup)</t>
  </si>
  <si>
    <t>4 x w miesiącu</t>
  </si>
  <si>
    <t>8 x w miesiącu</t>
  </si>
  <si>
    <t>GIM009</t>
  </si>
  <si>
    <t>GIM010</t>
  </si>
  <si>
    <t>GIM011</t>
  </si>
  <si>
    <t>SCZ010</t>
  </si>
  <si>
    <t>CHO156</t>
  </si>
  <si>
    <t>CHO157</t>
  </si>
  <si>
    <t>Substancje czynne - jedna jednostka</t>
  </si>
  <si>
    <t>Porada NDT Bobath</t>
  </si>
  <si>
    <t>POR017</t>
  </si>
  <si>
    <t>Ćwiczenia indywidualne z terapeutą dla dzieci i niemowląt NDT Bobath, Vojty (10 zabiegów)</t>
  </si>
  <si>
    <t>Terapia SI diagnoza</t>
  </si>
  <si>
    <t>Terapia SI wizyta</t>
  </si>
  <si>
    <t>Terapia SI</t>
  </si>
  <si>
    <t>ZAB067</t>
  </si>
  <si>
    <t>TSI001</t>
  </si>
  <si>
    <t>TSI003</t>
  </si>
  <si>
    <t>ZCH001</t>
  </si>
  <si>
    <t>Wycięcie znamienia barwnikowego skóry</t>
  </si>
  <si>
    <t>POK001</t>
  </si>
  <si>
    <t>POK002</t>
  </si>
  <si>
    <t>Hospitalizacja - Oddz. Pediatryczny - pokój 1 osobowy</t>
  </si>
  <si>
    <t>Hospitalizacja - Oddz. Pediatryczny - pokój 2 osobowy</t>
  </si>
  <si>
    <t>Pobyt osób nieobjętych ubezpieczniem NFZ</t>
  </si>
  <si>
    <t>SCZ011</t>
  </si>
  <si>
    <t>SCZ012</t>
  </si>
  <si>
    <t>SCZ013</t>
  </si>
  <si>
    <t>Szczepienie szczepionką Typhim VI (dur brzuszny)</t>
  </si>
  <si>
    <t>Szczepienie szczepionką Havrix</t>
  </si>
  <si>
    <t>Szczepienie szczepionką Nimenrix przeciw menigokokom</t>
  </si>
  <si>
    <t>SZK002</t>
  </si>
  <si>
    <t>Weekendowa Szkoła Rodzenia</t>
  </si>
  <si>
    <t>POR018</t>
  </si>
  <si>
    <t>Porada w Poradni Pediatrycznej - CMM</t>
  </si>
  <si>
    <t>USG005</t>
  </si>
  <si>
    <t>Badanie USG pediatryczne</t>
  </si>
  <si>
    <t>Instruktaż fizjoterapeuty dla dzieci</t>
  </si>
  <si>
    <t>PRB001</t>
  </si>
  <si>
    <t>PRB002</t>
  </si>
  <si>
    <t>PRB003</t>
  </si>
  <si>
    <t>PRB004</t>
  </si>
  <si>
    <t>PRB005</t>
  </si>
  <si>
    <t>PRB006</t>
  </si>
  <si>
    <t>PRB007</t>
  </si>
  <si>
    <t>Kod</t>
  </si>
  <si>
    <t>Kod dla rabatu</t>
  </si>
  <si>
    <t>Usługa</t>
  </si>
  <si>
    <t>Cena po rabacie</t>
  </si>
  <si>
    <t>Plan żywieniowy 7-dniowy</t>
  </si>
  <si>
    <t>Plan żywieniowy 14-dniowy</t>
  </si>
  <si>
    <t>Konsultacja pierwszorazowa</t>
  </si>
  <si>
    <t>Konsultacja kontrolna</t>
  </si>
  <si>
    <t>25 min.</t>
  </si>
  <si>
    <t>KON005</t>
  </si>
  <si>
    <t>KON006</t>
  </si>
  <si>
    <t>Hospitalizacja jednego dnia - Oddz. Pediatryczny - pokój jednoosobowy</t>
  </si>
  <si>
    <t>POK003</t>
  </si>
  <si>
    <t>do 12 godzin</t>
  </si>
  <si>
    <t>POR019</t>
  </si>
  <si>
    <t>Diagnoza logopedyczna</t>
  </si>
  <si>
    <t>POR020</t>
  </si>
  <si>
    <t>Kwas moczowy</t>
  </si>
  <si>
    <t>Borelioza IgG</t>
  </si>
  <si>
    <t>Borelioza IgM</t>
  </si>
  <si>
    <t>DOK004</t>
  </si>
  <si>
    <t>Opłata za wydanie duplikatu Książeczki Zdrowia Dziecka</t>
  </si>
  <si>
    <t>Terapia mięśni dna miednicy</t>
  </si>
  <si>
    <t>Rehabilitacja mięśni dna miednicy pod kontrolą USG - pierwsza wizyta</t>
  </si>
  <si>
    <t>Rehabilitacja mięśni dna miednicy pod kontrolą USG - każda kolejna wizyta</t>
  </si>
  <si>
    <t>TDM001</t>
  </si>
  <si>
    <t>TDM002</t>
  </si>
  <si>
    <t>Terapia Oddechowa</t>
  </si>
  <si>
    <t>Terapia oddechowa</t>
  </si>
  <si>
    <t>Terapia oddechowa - dzieci</t>
  </si>
  <si>
    <t>TOD001</t>
  </si>
  <si>
    <t>DOK005</t>
  </si>
  <si>
    <t>Opłata za udostępnienie dokumentacji medycznej na elektronicznym nośniku danych</t>
  </si>
  <si>
    <t>Potas</t>
  </si>
  <si>
    <t>Sód</t>
  </si>
  <si>
    <t>BIO030</t>
  </si>
  <si>
    <t>BIO031</t>
  </si>
  <si>
    <t>Centrum Edukacyjne</t>
  </si>
  <si>
    <t>Wynajem Sali w Centrum Edukacyjnym - za jedną godzinę</t>
  </si>
  <si>
    <t>Opieka zespołu IT - za jedną godzinę</t>
  </si>
  <si>
    <t>CED001</t>
  </si>
  <si>
    <t>CED002</t>
  </si>
  <si>
    <t>CED003</t>
  </si>
  <si>
    <t xml:space="preserve">Wynajem zestawu sprzętu IT (projektor, 2x TV, prezenter, nagłośnienie) </t>
  </si>
  <si>
    <t>1 godzina / cena brutto</t>
  </si>
  <si>
    <t>Pobyt osoby towarzyszącej Pacjentowi z możliwością noclegu na drugim łóżku/kanapie w saloniku - Oddział Położnictwa</t>
  </si>
  <si>
    <t>Badanie kardiotokograficzne - KTG wraz z oceną</t>
  </si>
  <si>
    <t xml:space="preserve">Masaż Shantala </t>
  </si>
  <si>
    <t>MAS013</t>
  </si>
  <si>
    <t xml:space="preserve">Cena w ramach promocji </t>
  </si>
  <si>
    <r>
      <rPr>
        <b/>
        <sz val="8"/>
        <color theme="1"/>
        <rFont val="Arial Narrow"/>
        <family val="2"/>
        <charset val="238"/>
      </rPr>
      <t xml:space="preserve">490 zł
</t>
    </r>
    <r>
      <rPr>
        <sz val="8"/>
        <color theme="1"/>
        <rFont val="Arial Narrow"/>
        <family val="2"/>
        <charset val="238"/>
      </rPr>
      <t>+ 210 zł za każdy kolejny osobodzień pobytu</t>
    </r>
  </si>
  <si>
    <r>
      <rPr>
        <b/>
        <sz val="8"/>
        <color theme="1"/>
        <rFont val="Arial Narrow"/>
        <family val="2"/>
        <charset val="238"/>
      </rPr>
      <t>630 zł</t>
    </r>
    <r>
      <rPr>
        <sz val="8"/>
        <color theme="1"/>
        <rFont val="Arial Narrow"/>
        <family val="2"/>
        <charset val="238"/>
      </rPr>
      <t xml:space="preserve"> 
+ 280 zł za każdy kolejny osobodzień pobytu</t>
    </r>
  </si>
  <si>
    <t>SCZ014</t>
  </si>
  <si>
    <t>Szczepienie szczepionką Euwax (dorośli WZW B)</t>
  </si>
  <si>
    <t xml:space="preserve">Szczepienie szczepionką Engerix B 10mcg (dzieci WZW B) </t>
  </si>
  <si>
    <t>Szczepienie szczepionką Avaxim</t>
  </si>
  <si>
    <t>Szczepienie szczepionką Infavrix Hexa</t>
  </si>
  <si>
    <t>Szczepienie szczepionką Rotarix</t>
  </si>
  <si>
    <t>SCZ015</t>
  </si>
  <si>
    <t>SCZ016</t>
  </si>
  <si>
    <t>SCZ017</t>
  </si>
  <si>
    <t>SCZ018</t>
  </si>
  <si>
    <t>Szczepienie szczepionką Gardasil 9</t>
  </si>
  <si>
    <t>Szczepienie szczepionką Prenevar 13</t>
  </si>
  <si>
    <t xml:space="preserve">Szczepienie szczepionką Boostrix (blonica, tężec, krztusiec) </t>
  </si>
  <si>
    <t>CMZ001</t>
  </si>
  <si>
    <t>dotyczy jednej piersi</t>
  </si>
  <si>
    <t>Lecznictwo zamknięte</t>
  </si>
  <si>
    <t>Zmniejszenie piersi (redukcja) - zabieg symetryzujący</t>
  </si>
  <si>
    <t>CMZ002</t>
  </si>
  <si>
    <t>Lifting piersi wraz z implantami</t>
  </si>
  <si>
    <t>dotyczy obu piersi</t>
  </si>
  <si>
    <t>CMZ003</t>
  </si>
  <si>
    <t>Przeszczep tłuszczu</t>
  </si>
  <si>
    <t>CMZ004</t>
  </si>
  <si>
    <t>Powiększenie piersi - zabieg symetryzujący z implantem</t>
  </si>
  <si>
    <t>CMZ005</t>
  </si>
  <si>
    <t>Mastektomia profilaktyczna jednostronna z jednoczasową rekonstrukcją implantem</t>
  </si>
  <si>
    <t>CMZ006</t>
  </si>
  <si>
    <t>CMZ007</t>
  </si>
  <si>
    <t>CMZ008</t>
  </si>
  <si>
    <t>CMZ009</t>
  </si>
  <si>
    <t>Obustronna redukcja piersi</t>
  </si>
  <si>
    <t>CMZ010</t>
  </si>
  <si>
    <t>Wymiana implantu po zabiegu rekonstrukcyjnym</t>
  </si>
  <si>
    <t>CMZ011</t>
  </si>
  <si>
    <t>Powiększenie piersi - implanty okrągłe</t>
  </si>
  <si>
    <t>CMZ012</t>
  </si>
  <si>
    <t>CMZ013</t>
  </si>
  <si>
    <t>Powiększenie piersi - implanty anatomiczne</t>
  </si>
  <si>
    <t>CMZ014</t>
  </si>
  <si>
    <t>CMZ015</t>
  </si>
  <si>
    <t>Wymiana implantów piersiowych - implanty okrągłe</t>
  </si>
  <si>
    <t>CMZ016</t>
  </si>
  <si>
    <t>CMZ017</t>
  </si>
  <si>
    <t>Wymiana implantów piersiowych ze zmianą lokalizacji - implanty okrągłe</t>
  </si>
  <si>
    <t>CMZ018</t>
  </si>
  <si>
    <t>CMZ019</t>
  </si>
  <si>
    <t>Lifting piersi (mastopeksja klasyczna)</t>
  </si>
  <si>
    <t>CMZ020</t>
  </si>
  <si>
    <t>CMZ021</t>
  </si>
  <si>
    <t>Lifting piersi z redukcją gruczołu</t>
  </si>
  <si>
    <t>CMZ022</t>
  </si>
  <si>
    <t>CMZ023</t>
  </si>
  <si>
    <t>Zmniejszenie brodawek piersiowych</t>
  </si>
  <si>
    <t>dotyczy jednej brodawki</t>
  </si>
  <si>
    <t>CMZ024</t>
  </si>
  <si>
    <t>dotyczy obu brodawek</t>
  </si>
  <si>
    <t>CMZ025</t>
  </si>
  <si>
    <t>Plastyka brzucha (abdominoplastyka)</t>
  </si>
  <si>
    <t>CMZ026</t>
  </si>
  <si>
    <t>Plastyka brzucha + przepuklina kresy białej/MASH (mała)</t>
  </si>
  <si>
    <t>CMZ027</t>
  </si>
  <si>
    <t>Plastyka brzucha + przepuklina kresy białej/MASH (duża)</t>
  </si>
  <si>
    <t>CMZ028</t>
  </si>
  <si>
    <t>Dolna plastyka brzucha (mała)</t>
  </si>
  <si>
    <t>CMZ029</t>
  </si>
  <si>
    <t>Dolna plastyka brzucha (duża)</t>
  </si>
  <si>
    <t>Korekcja chirurgiczna blizn</t>
  </si>
  <si>
    <t>Facelifting</t>
  </si>
  <si>
    <t>Lifting szyi</t>
  </si>
  <si>
    <t>CMZ033</t>
  </si>
  <si>
    <t>Powieki górne</t>
  </si>
  <si>
    <t>CMZ034</t>
  </si>
  <si>
    <t>Powieki dolne</t>
  </si>
  <si>
    <t>CMZ035</t>
  </si>
  <si>
    <t>Powieki górne + dolne</t>
  </si>
  <si>
    <t>CMZ036</t>
  </si>
  <si>
    <t>Korekta uszu</t>
  </si>
  <si>
    <t>DGN009</t>
  </si>
  <si>
    <t>Badanie składu mleka kobiecego</t>
  </si>
  <si>
    <t>3 wizyty</t>
  </si>
  <si>
    <t>Dodatkowa opłata rekompensująca koszty wyżywienia osoby sprawującej bezpośrednią opiekę nad chorym dzieckiem w Oddziale Neonatologii</t>
  </si>
  <si>
    <t>Dodatkowa opłata rekompensująca koszty wyżywienia osoby sprawującej bezpośrednią opiekę nad chorym dzieckiem w Oddziale Pediatrii</t>
  </si>
  <si>
    <t>Kursy</t>
  </si>
  <si>
    <t>Kurs - niefarmakologiczne metody leczenia bólu</t>
  </si>
  <si>
    <t>KLB001</t>
  </si>
  <si>
    <t>Pobyt osoby towarzyszącej Pacjentowi w sali jednoosobowej) z możliwością noclegu na rozkładanym fotelu - Oddział Polożnictwa - każdy kolejny osobodzień w PAKIECIE I</t>
  </si>
  <si>
    <t>Pobyt osoby towarzyszącej Pacjentowi w sali jednoosobowej) z możliwością noclegu na drugim łóżku/kanapie - Oddział Położnictwa</t>
  </si>
  <si>
    <t>Pobyt osoby towarzyszącej Pacjentowi w sali jednoosobowej) bez możliwości noclegu - dotyczy zabiegów jednodniowych - Oddział Ginekologii</t>
  </si>
  <si>
    <t>Pobyt osoby towarzyszącej Pacjentowi w sali jednoosobowej) z możliwością noclegu na rozkładanym fotelu - Oddział Ginekologii</t>
  </si>
  <si>
    <t>Pobyt osoby towarzyszącej Pacjentowi w sali jednoosobowej) z możliwością noclegu na rozkładanym fotelu - Oddział Polożnictwa</t>
  </si>
  <si>
    <t>Kwalifikacja do szczepienia</t>
  </si>
  <si>
    <t>KWA001</t>
  </si>
  <si>
    <t>UWAGA! Wszystkie usługi oraz świadczenia Punktu szczepień opłacane są w całości zgodnie z obowiazującym cennikiem przez Świadczeniobiorcę bez względu na posiadane ubezpieczenie (nie dotyczy szczepień programowych)</t>
  </si>
  <si>
    <t>Porada on-line - dzieci</t>
  </si>
  <si>
    <t>Porada on-line - dorośli</t>
  </si>
  <si>
    <t>POR021</t>
  </si>
  <si>
    <t>POR022</t>
  </si>
  <si>
    <t>Zaliczki</t>
  </si>
  <si>
    <t>ZAL001</t>
  </si>
  <si>
    <t>Zaliczka na poród fizjologiczny lub poprzez cięcie cesarskie dla osób nieubezpieczonych nie posiadających obywatelstwa polskiego **)</t>
  </si>
  <si>
    <t>Sterylizacja parowa</t>
  </si>
  <si>
    <t>SPR001</t>
  </si>
  <si>
    <t>SPR002</t>
  </si>
  <si>
    <t>Pojedyncze narzędzia średnie</t>
  </si>
  <si>
    <t>SPR003</t>
  </si>
  <si>
    <t>SPR004</t>
  </si>
  <si>
    <t>Zestaw narzędziowy mały</t>
  </si>
  <si>
    <t>SPR005</t>
  </si>
  <si>
    <t>Zestaw narzędziowy średni</t>
  </si>
  <si>
    <t>Od 6 do 10 sztuk</t>
  </si>
  <si>
    <t>SPR006</t>
  </si>
  <si>
    <t>Zestaw narzędziowy duży</t>
  </si>
  <si>
    <t>Powyżej 10 sztuk</t>
  </si>
  <si>
    <t>Sterylizacja plazmowa</t>
  </si>
  <si>
    <t>SPL001</t>
  </si>
  <si>
    <t>Rękaw mały</t>
  </si>
  <si>
    <t>Szerokość 10 cm</t>
  </si>
  <si>
    <t>SPL002</t>
  </si>
  <si>
    <t>Rękaw średni</t>
  </si>
  <si>
    <t>Szerokość 20 cm</t>
  </si>
  <si>
    <t>SPL003</t>
  </si>
  <si>
    <t>Rękaw duży</t>
  </si>
  <si>
    <t>Szerokość 25 cm</t>
  </si>
  <si>
    <t>CMZ037</t>
  </si>
  <si>
    <t>CMZ038</t>
  </si>
  <si>
    <t>CMZ039</t>
  </si>
  <si>
    <t>CMZ040</t>
  </si>
  <si>
    <t>CMZ041</t>
  </si>
  <si>
    <t>CMZ042</t>
  </si>
  <si>
    <t>CMZ043</t>
  </si>
  <si>
    <t>Test COVID-19 antygenowy (wymaz)</t>
  </si>
  <si>
    <t>Test COVID-19 przeciwciała (krew)</t>
  </si>
  <si>
    <t>Test na grypę typ A i B (wymaz)</t>
  </si>
  <si>
    <t>Test STREP A (wymaz)</t>
  </si>
  <si>
    <t>Test CRP (krew)</t>
  </si>
  <si>
    <t>Aplikacja Hyalobarrier gel (1 strzykawka)</t>
  </si>
  <si>
    <t>Aplikacja Hyalobarrier gel ENDO (1 strzykawka)</t>
  </si>
  <si>
    <t>płatne przed zabiegiem</t>
  </si>
  <si>
    <t>SCZ019</t>
  </si>
  <si>
    <t>Szczepienie szczepionką przeciw grypie - rodzina pracownika Szpitala</t>
  </si>
  <si>
    <t>Konsultacja DiLO</t>
  </si>
  <si>
    <t>KON007</t>
  </si>
  <si>
    <t>Konsultacja neurologopedyczna</t>
  </si>
  <si>
    <t>POR023</t>
  </si>
  <si>
    <t>Konsultacja fizjoterapeutyczna + kinezio taping</t>
  </si>
  <si>
    <t>usunięto</t>
  </si>
  <si>
    <t>Dział VIII     CENTRUM MEDYCZNE MADALIŃSKIEGO</t>
  </si>
  <si>
    <t>NEO008</t>
  </si>
  <si>
    <t>N22A - Noworodek wymagający intensywnego monitorowania i specjalistycznej opieki</t>
  </si>
  <si>
    <t>Zastosowanie profilaktyki przeciwzrostowej</t>
  </si>
  <si>
    <t>Rtg stopy, stopy porównawcze</t>
  </si>
  <si>
    <t>PAKIET I: dwudniowy pobyt osoby towarzyszącej Pacjentowi w sali jednoosobowej) z możliwością noclegu na rozkładanym fotelu - Oddział Położnictwa
Pakiet dostępny wyłącznie w połączeniu z usługą Indywidualna opieka położnej podczas porodu*)</t>
  </si>
  <si>
    <t>700  + 300,00 zł za każdy kolejny osobodzień pobytu</t>
  </si>
  <si>
    <t xml:space="preserve">Pobyt do 2 godz. - Centrum Porodów Naturalnych  </t>
  </si>
  <si>
    <t>INN015</t>
  </si>
  <si>
    <t>Pobyt po otrzymaniu Karty informacyjnej leczenia szpitalnego</t>
  </si>
  <si>
    <r>
      <t xml:space="preserve">PAKIET : dwudniowy pobyt osoby towarzyszącej Pacjentowi w sali jednoosobowej) z możliwością noclegu na drugim łóżku/kanapie - Oddział Położnictwa
Pakiet dostępny </t>
    </r>
    <r>
      <rPr>
        <b/>
        <u/>
        <sz val="8"/>
        <rFont val="Arial Narrow"/>
        <family val="2"/>
        <charset val="238"/>
      </rPr>
      <t xml:space="preserve">wyłącznie </t>
    </r>
    <r>
      <rPr>
        <sz val="8"/>
        <rFont val="Arial Narrow"/>
        <family val="2"/>
        <charset val="238"/>
      </rPr>
      <t xml:space="preserve">w połączeniu z usługą Indywidualna opieka położnej podczas porodu*)
</t>
    </r>
  </si>
  <si>
    <t>Pobyt osoby towarzyszącej Pacjentowi w sali jednoosobowej) z możliwością noclegu na drugim łóżku/kanapie - Oddział Położnictwa - każdy kolejny osobodzień w PAKIECIE</t>
  </si>
  <si>
    <t xml:space="preserve">   900 zł
+ 400,00 zł za każdy kolejny osobodzień pobytu
</t>
  </si>
  <si>
    <t>Pobyt osoby towarzyszącej Pacjentowi z możliwością noclegu na drugim łóżku/kanapie w apartamencie dwupokojowym - Oddział Położnictwa</t>
  </si>
  <si>
    <t>GIM012</t>
  </si>
  <si>
    <t>Pakiet 5 zajęć</t>
  </si>
  <si>
    <t>Beta-HCG</t>
  </si>
  <si>
    <t>Biopsja cienkoigłowa węzłów  chłonnych celowaną pod kontrolą USG</t>
  </si>
  <si>
    <t>Biopsja gruboigłowa mamotoniczna pod kontrolą USG</t>
  </si>
  <si>
    <t>Biopsja gruboigłowa piersi celowana pod kontrolą USG</t>
  </si>
  <si>
    <t>Tomosynteza - 2 piersi</t>
  </si>
  <si>
    <t>L.p.</t>
  </si>
  <si>
    <t>Nazwa usługi</t>
  </si>
  <si>
    <t>Cena świadczenia niewykazanego powyżej ustalana jest indywidualnie z Ordynatorem Oddziału. 
Cena ta winna być zbliżona do ceny świadczenia występującego powyżej o podobnej kosztochłonności.</t>
  </si>
  <si>
    <t>J04H - Zabiegi rekonstrukcyjne piersi z zastosowaniem protezy / ekspandera</t>
  </si>
  <si>
    <t xml:space="preserve">J01H - Radykalne odjęcie piersi z rekonstrukcją </t>
  </si>
  <si>
    <t>W01</t>
  </si>
  <si>
    <t>Świadczenie pohospitalizacyjne</t>
  </si>
  <si>
    <r>
      <rPr>
        <b/>
        <sz val="14"/>
        <rFont val="Bell MT"/>
        <family val="1"/>
      </rPr>
      <t>CENNIK USŁUG 
SZPITALA SPECJALISTYCZNEGO IM. ŚW. RODZINY SPZOZ</t>
    </r>
    <r>
      <rPr>
        <b/>
        <i/>
        <sz val="12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 - załącznik nr 2 do Regulaminu Organizacyjnego</t>
    </r>
  </si>
  <si>
    <t>J04 - Zabiegi rekonstrukcyjne piersi  zzastosowaniem protezy / ekspandera</t>
  </si>
  <si>
    <t>N21- Ciężka patologia noworodka - pobyt powyżej 30 dni</t>
  </si>
  <si>
    <t>HIS001</t>
  </si>
  <si>
    <t>Badanie histopatologiczne małego materiału  tkankowego</t>
  </si>
  <si>
    <t>Wzór Schillinga („rozmaz” - wyk. Manualne)</t>
  </si>
  <si>
    <t>SWD024</t>
  </si>
  <si>
    <t>SWD025</t>
  </si>
  <si>
    <t>za każdy kolejny dzień osobodnia</t>
  </si>
  <si>
    <t xml:space="preserve">5.53.01.0001510-Koszty dodatkowe znieczulenia zewnątrzoponowego ciągłego do porodu </t>
  </si>
  <si>
    <t>5.53.01.0000708 Przedłużona hospitalizacja matki karmiącej piersią z powodu stanu zdrowia dziecka-powyżej 5 doby od porodu</t>
  </si>
  <si>
    <t>BIOPSJA</t>
  </si>
  <si>
    <t>Biopsja cienkoigłowa piersi celowana pod kontrolą USG jednej zmiany ogniskowej</t>
  </si>
  <si>
    <t>Z 112- Miejscowe wycięcie zmiany w piersi</t>
  </si>
  <si>
    <t>J01H - Radykalne odjęcie piersi z rekonstrukcją z zastosowaniem protezy/ekspandera</t>
  </si>
  <si>
    <r>
      <t>5.53.01.0001473 -</t>
    </r>
    <r>
      <rPr>
        <sz val="8"/>
        <color theme="1"/>
        <rFont val="Arial Narrow"/>
        <family val="2"/>
        <charset val="238"/>
      </rPr>
      <t xml:space="preserve"> Znieczulenie</t>
    </r>
    <r>
      <rPr>
        <sz val="8"/>
        <rFont val="Arial Narrow"/>
        <family val="2"/>
        <charset val="238"/>
      </rPr>
      <t xml:space="preserve"> ogólne lub dożylne (wg ICD-9) u dziecka do zabiegów diagnostycznych i badań diagnostycznych</t>
    </r>
  </si>
  <si>
    <t>Ceny podane w cenniku traktuje się jako zaliczkowe. Ostateczne rozliczenie kosztu hospitalizacji pacjentów</t>
  </si>
  <si>
    <t>W przypadku konieczności dopłaty, ustala się 14 dniowy termin dokonania wpłaty należności od daty otrzymania rozliczenia.</t>
  </si>
  <si>
    <r>
      <t xml:space="preserve">*) W celu skorzystania z PAKIETU należy okazać dokument potwierdzający zawarcie umowy z indywidualną położną (nie dotyczy planowych cięć cesarskich)
</t>
    </r>
    <r>
      <rPr>
        <b/>
        <sz val="8"/>
        <color theme="1"/>
        <rFont val="Arial Narrow"/>
        <family val="2"/>
        <charset val="238"/>
      </rPr>
      <t>**) Poród fizjologiczny dwie doby pobytu, poród poprzez cięcie cesarskie trzy doby pobytu</t>
    </r>
  </si>
  <si>
    <t>Tomosynteza - 1 piersi</t>
  </si>
  <si>
    <t>do 5 dni osobodnia</t>
  </si>
  <si>
    <t>ZPO001</t>
  </si>
  <si>
    <t xml:space="preserve">Świadczenia Dodatkowe </t>
  </si>
  <si>
    <t>N07D - Ciężka patologia ciąży - diagnostyka rozszerzona, leczenie kompleksowe &gt; 5 dni</t>
  </si>
  <si>
    <t>Usg piersi (dwie)</t>
  </si>
  <si>
    <t>Hematologia</t>
  </si>
  <si>
    <t>Analityka Ogólna</t>
  </si>
  <si>
    <t>Koagulologia</t>
  </si>
  <si>
    <t xml:space="preserve"> Serologia Grup Krwi</t>
  </si>
  <si>
    <t xml:space="preserve"> Biochemia</t>
  </si>
  <si>
    <t>Bakteriologia</t>
  </si>
  <si>
    <t xml:space="preserve"> Histopatologia</t>
  </si>
  <si>
    <t xml:space="preserve"> Hormony</t>
  </si>
  <si>
    <t xml:space="preserve"> Markery Nowotworowe</t>
  </si>
  <si>
    <t>Diagnostyka Infekcyjna</t>
  </si>
  <si>
    <t>Pobranie krwi z żyły  */</t>
  </si>
  <si>
    <t>Pobranie krwi z żyły noworodkowi  */</t>
  </si>
  <si>
    <t>nastąpi w terminie 14 dni od daty wypisu ze szpitala, na podstawie indywidualnej kalkulacji kosztów.</t>
  </si>
  <si>
    <t>Konsultacje / Porady</t>
  </si>
  <si>
    <t>*/ Świadczenie winno być dodawane do do każdego jednorazowego pobrania krwi z żyły</t>
  </si>
  <si>
    <t>POL011</t>
  </si>
  <si>
    <t>POL012</t>
  </si>
  <si>
    <t>3 spotkania x 1 godzina</t>
  </si>
  <si>
    <t>NEO009</t>
  </si>
  <si>
    <t>N21A- Ciężka patologia noworodka urodzonego przedwcześnie - pobyt powyżej 30 dni max do  60 dni</t>
  </si>
  <si>
    <t>N24 - Noworodek wymagający szczególnej opieki - pobyt do 7 dni</t>
  </si>
  <si>
    <t>40 min</t>
  </si>
  <si>
    <t xml:space="preserve">Pojedyncze narzędzia </t>
  </si>
  <si>
    <t>Od 2 do 5 sztuk</t>
  </si>
  <si>
    <t>Pojedyncze narzędzia</t>
  </si>
  <si>
    <t>N23 - Noworodek wymagający intensywnej opieki - pobyt do 14 dni</t>
  </si>
  <si>
    <t>Mammografia z opisem 2 piersi</t>
  </si>
  <si>
    <t>Mammografia z opisem 1 piersi</t>
  </si>
  <si>
    <t>Jednodniowy pobyt w Oddziale Chemioterapii</t>
  </si>
  <si>
    <t>SWD026</t>
  </si>
  <si>
    <r>
      <rPr>
        <i/>
        <sz val="8"/>
        <color theme="1"/>
        <rFont val="Arial"/>
        <family val="2"/>
        <charset val="238"/>
      </rPr>
      <t>obowiązujący od 20</t>
    </r>
    <r>
      <rPr>
        <i/>
        <sz val="8"/>
        <color rgb="FFFF0000"/>
        <rFont val="Arial"/>
        <family val="2"/>
        <charset val="238"/>
      </rPr>
      <t>.</t>
    </r>
    <r>
      <rPr>
        <i/>
        <sz val="8"/>
        <color theme="1"/>
        <rFont val="Arial"/>
        <family val="2"/>
        <charset val="238"/>
      </rPr>
      <t>10.2023 roku</t>
    </r>
  </si>
  <si>
    <t xml:space="preserve">Dział III     DIAGNOSTYKA </t>
  </si>
  <si>
    <t>Ceny nie obejmują usług dodatkowych wycenionych w Dziale IV Cennika</t>
  </si>
  <si>
    <t>Dział IV     USŁUGI</t>
  </si>
  <si>
    <t xml:space="preserve">Dział V    PUNKT SZCZEPIEŃ </t>
  </si>
  <si>
    <t>Dział VI     EDUKACJA</t>
  </si>
  <si>
    <t>Dział VII     REHABILITACJA</t>
  </si>
  <si>
    <t>Dział VIII     STERYLIZACJA</t>
  </si>
  <si>
    <t>BIP001</t>
  </si>
  <si>
    <t>BIP002</t>
  </si>
  <si>
    <t>BIP003</t>
  </si>
  <si>
    <t>BIP004</t>
  </si>
  <si>
    <t>NEO010</t>
  </si>
  <si>
    <t>RTG036</t>
  </si>
  <si>
    <t>RTG037</t>
  </si>
  <si>
    <t>RTG038</t>
  </si>
  <si>
    <t>INN014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</si>
</sst>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\ &quot;zł&quot;"/>
    <numFmt numFmtId="165" formatCode="#,##0.00\ &quot;zł&quot;"/>
    <numFmt numFmtId="166" formatCode="#,##0.00\ _z_ł"/>
    <numFmt numFmtId="167" formatCode="_-* #,##0\ &quot;zł&quot;_-;\-* #,##0\ &quot;zł&quot;_-;_-* &quot;-&quot;??\ &quot;zł&quot;_-;_-@_-"/>
    <numFmt numFmtId="168" formatCode="#,##0.0000000\ &quot;zł&quot;"/>
  </numFmts>
  <fonts count="7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i/>
      <sz val="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u/>
      <sz val="8"/>
      <name val="Arial Narrow"/>
      <family val="2"/>
      <charset val="238"/>
    </font>
    <font>
      <strike/>
      <sz val="8"/>
      <name val="Arial Narrow"/>
      <family val="2"/>
      <charset val="238"/>
    </font>
    <font>
      <vertAlign val="subscript"/>
      <sz val="8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8"/>
      <color theme="1"/>
      <name val="Arial Narrow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 Narrow"/>
      <family val="2"/>
      <charset val="238"/>
    </font>
    <font>
      <sz val="8"/>
      <name val="Czcionka tekstu podstawowego"/>
      <family val="2"/>
      <charset val="238"/>
    </font>
    <font>
      <sz val="8"/>
      <color rgb="FFFF0000"/>
      <name val="Arial Narrow"/>
      <family val="2"/>
      <charset val="238"/>
    </font>
    <font>
      <sz val="8"/>
      <color rgb="FFFF0000"/>
      <name val="Arial"/>
      <family val="2"/>
      <charset val="238"/>
    </font>
    <font>
      <sz val="8"/>
      <color theme="0" tint="-0.249977111117893"/>
      <name val="Arial Narrow"/>
      <family val="2"/>
      <charset val="238"/>
    </font>
    <font>
      <sz val="8"/>
      <color theme="0" tint="-0.34998626667073579"/>
      <name val="Arial Narrow"/>
      <family val="2"/>
      <charset val="238"/>
    </font>
    <font>
      <sz val="8"/>
      <color rgb="FF00B050"/>
      <name val="Arial Narrow"/>
      <family val="2"/>
      <charset val="238"/>
    </font>
    <font>
      <sz val="8"/>
      <color theme="0" tint="-0.14999847407452621"/>
      <name val="Arial Narrow"/>
      <family val="2"/>
      <charset val="238"/>
    </font>
    <font>
      <i/>
      <sz val="8"/>
      <color rgb="FFFF0000"/>
      <name val="Arial"/>
      <family val="2"/>
      <charset val="238"/>
    </font>
    <font>
      <sz val="8"/>
      <color theme="9" tint="-0.249977111117893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i/>
      <sz val="10"/>
      <color theme="0"/>
      <name val="Arial Narrow"/>
      <family val="2"/>
      <charset val="238"/>
    </font>
    <font>
      <i/>
      <sz val="8"/>
      <color theme="1"/>
      <name val="Arial"/>
      <family val="2"/>
      <charset val="238"/>
    </font>
    <font>
      <b/>
      <sz val="14"/>
      <name val="Bell MT"/>
      <family val="1"/>
    </font>
    <font>
      <b/>
      <sz val="12"/>
      <name val="Bell MT"/>
      <family val="1"/>
    </font>
    <font>
      <b/>
      <sz val="12"/>
      <color theme="1"/>
      <name val="Bell MT"/>
      <family val="1"/>
    </font>
    <font>
      <sz val="11"/>
      <name val="Arial"/>
      <family val="2"/>
      <charset val="238"/>
    </font>
    <font>
      <sz val="9"/>
      <color theme="1"/>
      <name val="Arial Narrow"/>
      <family val="2"/>
      <charset val="238"/>
    </font>
    <font>
      <sz val="8"/>
      <color rgb="FF000099"/>
      <name val="Arial Narrow"/>
      <family val="2"/>
      <charset val="238"/>
    </font>
    <font>
      <b/>
      <sz val="9"/>
      <name val="Arial Narrow"/>
      <family val="2"/>
      <charset val="238"/>
    </font>
    <font>
      <b/>
      <sz val="10.5"/>
      <name val="Arial Narrow"/>
      <family val="2"/>
      <charset val="238"/>
    </font>
    <font>
      <sz val="8"/>
      <color theme="1" tint="0.499984740745262"/>
      <name val="Arial Narrow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26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9" applyNumberFormat="0" applyAlignment="0" applyProtection="0"/>
    <xf numFmtId="44" fontId="41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0">
    <xf numFmtId="0" fontId="0" fillId="0" borderId="0" xfId="0"/>
    <xf numFmtId="0" fontId="24" fillId="0" borderId="10" xfId="120" applyFont="1" applyBorder="1" applyAlignment="1">
      <alignment horizontal="center" vertical="center" wrapText="1"/>
    </xf>
    <xf numFmtId="0" fontId="21" fillId="0" borderId="10" xfId="120" applyFont="1" applyBorder="1" applyAlignment="1">
      <alignment horizontal="left" vertical="center" wrapText="1"/>
    </xf>
    <xf numFmtId="0" fontId="21" fillId="0" borderId="10" xfId="120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2" fillId="0" borderId="0" xfId="0" applyFont="1" applyFill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31" fillId="0" borderId="0" xfId="0" applyFont="1" applyFill="1"/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66" fontId="24" fillId="0" borderId="10" xfId="120" applyNumberFormat="1" applyFont="1" applyFill="1" applyBorder="1" applyAlignment="1">
      <alignment horizontal="center" vertical="center" wrapText="1"/>
    </xf>
    <xf numFmtId="0" fontId="21" fillId="0" borderId="10" xfId="120" applyFont="1" applyFill="1" applyBorder="1" applyAlignment="1">
      <alignment vertical="center" wrapText="1"/>
    </xf>
    <xf numFmtId="0" fontId="2" fillId="0" borderId="0" xfId="120"/>
    <xf numFmtId="0" fontId="21" fillId="0" borderId="10" xfId="0" applyFont="1" applyBorder="1" applyAlignment="1">
      <alignment horizontal="center" vertical="center" wrapText="1"/>
    </xf>
    <xf numFmtId="0" fontId="34" fillId="0" borderId="0" xfId="0" applyFont="1"/>
    <xf numFmtId="4" fontId="21" fillId="0" borderId="10" xfId="120" applyNumberFormat="1" applyFont="1" applyBorder="1" applyAlignment="1">
      <alignment horizontal="left" vertical="center"/>
    </xf>
    <xf numFmtId="165" fontId="21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167" fontId="21" fillId="0" borderId="0" xfId="224" applyNumberFormat="1" applyFont="1" applyFill="1" applyAlignment="1">
      <alignment horizontal="right" vertical="center" wrapText="1"/>
    </xf>
    <xf numFmtId="0" fontId="27" fillId="0" borderId="0" xfId="0" applyFont="1" applyFill="1"/>
    <xf numFmtId="8" fontId="2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1" fillId="0" borderId="10" xfId="12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1" fillId="0" borderId="10" xfId="217" applyFont="1" applyFill="1" applyBorder="1" applyAlignment="1">
      <alignment horizontal="left" vertical="center" wrapText="1"/>
    </xf>
    <xf numFmtId="0" fontId="21" fillId="0" borderId="10" xfId="12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/>
    </xf>
    <xf numFmtId="0" fontId="34" fillId="0" borderId="0" xfId="0" applyFont="1" applyFill="1"/>
    <xf numFmtId="4" fontId="21" fillId="0" borderId="0" xfId="0" applyNumberFormat="1" applyFont="1" applyFill="1" applyAlignment="1">
      <alignment vertical="center"/>
    </xf>
    <xf numFmtId="4" fontId="21" fillId="0" borderId="10" xfId="120" applyNumberFormat="1" applyFont="1" applyFill="1" applyBorder="1" applyAlignment="1">
      <alignment horizontal="center" vertical="center"/>
    </xf>
    <xf numFmtId="0" fontId="42" fillId="0" borderId="10" xfId="120" applyFont="1" applyFill="1" applyBorder="1" applyAlignment="1">
      <alignment vertical="center" wrapText="1"/>
    </xf>
    <xf numFmtId="0" fontId="42" fillId="0" borderId="10" xfId="120" applyFont="1" applyFill="1" applyBorder="1" applyAlignment="1">
      <alignment horizontal="center" vertical="center" wrapText="1"/>
    </xf>
    <xf numFmtId="8" fontId="42" fillId="0" borderId="10" xfId="120" applyNumberFormat="1" applyFont="1" applyFill="1" applyBorder="1" applyAlignment="1">
      <alignment horizontal="right" vertical="center" wrapText="1"/>
    </xf>
    <xf numFmtId="0" fontId="21" fillId="0" borderId="10" xfId="120" applyFont="1" applyFill="1" applyBorder="1" applyAlignment="1">
      <alignment horizontal="center" vertical="center" wrapText="1"/>
    </xf>
    <xf numFmtId="8" fontId="21" fillId="0" borderId="10" xfId="120" applyNumberFormat="1" applyFont="1" applyFill="1" applyBorder="1" applyAlignment="1">
      <alignment horizontal="right" vertical="center"/>
    </xf>
    <xf numFmtId="8" fontId="21" fillId="0" borderId="10" xfId="12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165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21" fillId="0" borderId="16" xfId="120" applyFont="1" applyFill="1" applyBorder="1" applyAlignment="1">
      <alignment horizontal="center" vertical="center"/>
    </xf>
    <xf numFmtId="8" fontId="21" fillId="0" borderId="12" xfId="12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165" fontId="2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1" fillId="0" borderId="10" xfId="120" applyFont="1" applyBorder="1" applyAlignment="1">
      <alignment vertical="center"/>
    </xf>
    <xf numFmtId="0" fontId="21" fillId="0" borderId="10" xfId="120" applyFont="1" applyFill="1" applyBorder="1" applyAlignment="1">
      <alignment vertical="center"/>
    </xf>
    <xf numFmtId="0" fontId="42" fillId="0" borderId="10" xfId="120" applyFont="1" applyFill="1" applyBorder="1" applyAlignment="1">
      <alignment vertical="center"/>
    </xf>
    <xf numFmtId="0" fontId="21" fillId="24" borderId="10" xfId="120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4" fontId="21" fillId="0" borderId="10" xfId="12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165" fontId="42" fillId="0" borderId="10" xfId="0" applyNumberFormat="1" applyFont="1" applyFill="1" applyBorder="1" applyAlignment="1">
      <alignment horizontal="right" vertical="center"/>
    </xf>
    <xf numFmtId="8" fontId="34" fillId="0" borderId="0" xfId="0" applyNumberFormat="1" applyFont="1" applyFill="1"/>
    <xf numFmtId="8" fontId="42" fillId="0" borderId="19" xfId="120" applyNumberFormat="1" applyFont="1" applyFill="1" applyBorder="1" applyAlignment="1">
      <alignment horizontal="right" vertical="center" wrapText="1"/>
    </xf>
    <xf numFmtId="4" fontId="21" fillId="0" borderId="10" xfId="120" applyNumberFormat="1" applyFont="1" applyFill="1" applyBorder="1" applyAlignment="1">
      <alignment horizontal="center" vertical="center" wrapText="1"/>
    </xf>
    <xf numFmtId="8" fontId="21" fillId="0" borderId="10" xfId="120" applyNumberFormat="1" applyFont="1" applyFill="1" applyBorder="1" applyAlignment="1">
      <alignment horizontal="right" vertical="center" wrapText="1"/>
    </xf>
    <xf numFmtId="0" fontId="34" fillId="0" borderId="13" xfId="0" applyFont="1" applyFill="1" applyBorder="1" applyAlignment="1">
      <alignment wrapText="1"/>
    </xf>
    <xf numFmtId="4" fontId="34" fillId="0" borderId="0" xfId="0" applyNumberFormat="1" applyFont="1"/>
    <xf numFmtId="8" fontId="34" fillId="0" borderId="0" xfId="0" applyNumberFormat="1" applyFont="1"/>
    <xf numFmtId="0" fontId="32" fillId="0" borderId="10" xfId="0" applyFont="1" applyFill="1" applyBorder="1" applyAlignment="1">
      <alignment vertical="center" wrapText="1"/>
    </xf>
    <xf numFmtId="168" fontId="21" fillId="0" borderId="0" xfId="0" applyNumberFormat="1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8" fontId="21" fillId="0" borderId="0" xfId="0" applyNumberFormat="1" applyFont="1" applyAlignment="1">
      <alignment vertical="center"/>
    </xf>
    <xf numFmtId="0" fontId="21" fillId="25" borderId="10" xfId="120" applyFont="1" applyFill="1" applyBorder="1" applyAlignment="1">
      <alignment horizontal="center" vertical="center"/>
    </xf>
    <xf numFmtId="0" fontId="21" fillId="25" borderId="10" xfId="120" applyFont="1" applyFill="1" applyBorder="1" applyAlignment="1">
      <alignment horizontal="left" vertical="center" wrapText="1"/>
    </xf>
    <xf numFmtId="0" fontId="21" fillId="25" borderId="10" xfId="12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9" fillId="26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vertical="center"/>
    </xf>
    <xf numFmtId="0" fontId="51" fillId="0" borderId="10" xfId="120" applyFont="1" applyFill="1" applyBorder="1" applyAlignment="1">
      <alignment horizontal="center" vertical="center"/>
    </xf>
    <xf numFmtId="0" fontId="51" fillId="0" borderId="10" xfId="120" applyFont="1" applyFill="1" applyBorder="1" applyAlignment="1">
      <alignment vertical="center" wrapText="1"/>
    </xf>
    <xf numFmtId="4" fontId="51" fillId="0" borderId="10" xfId="120" applyNumberFormat="1" applyFont="1" applyFill="1" applyBorder="1" applyAlignment="1">
      <alignment horizontal="center" vertical="center"/>
    </xf>
    <xf numFmtId="8" fontId="51" fillId="0" borderId="10" xfId="120" applyNumberFormat="1" applyFont="1" applyFill="1" applyBorder="1" applyAlignment="1">
      <alignment horizontal="right" vertical="center"/>
    </xf>
    <xf numFmtId="0" fontId="52" fillId="0" borderId="10" xfId="120" applyFont="1" applyFill="1" applyBorder="1" applyAlignment="1">
      <alignment vertical="center" wrapText="1"/>
    </xf>
    <xf numFmtId="0" fontId="51" fillId="0" borderId="10" xfId="120" applyFont="1" applyFill="1" applyBorder="1" applyAlignment="1">
      <alignment horizontal="center"/>
    </xf>
    <xf numFmtId="0" fontId="21" fillId="0" borderId="10" xfId="120" applyFont="1" applyFill="1" applyBorder="1" applyAlignment="1">
      <alignment horizontal="center" wrapText="1"/>
    </xf>
    <xf numFmtId="0" fontId="52" fillId="0" borderId="10" xfId="120" applyFont="1" applyFill="1" applyBorder="1" applyAlignment="1">
      <alignment horizontal="center" wrapText="1"/>
    </xf>
    <xf numFmtId="8" fontId="21" fillId="0" borderId="10" xfId="120" applyNumberFormat="1" applyFont="1" applyFill="1" applyBorder="1" applyAlignment="1">
      <alignment vertical="center" wrapText="1"/>
    </xf>
    <xf numFmtId="6" fontId="21" fillId="0" borderId="10" xfId="120" applyNumberFormat="1" applyFont="1" applyFill="1" applyBorder="1" applyAlignment="1">
      <alignment vertical="center" wrapText="1"/>
    </xf>
    <xf numFmtId="0" fontId="52" fillId="0" borderId="10" xfId="12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left" vertical="center"/>
    </xf>
    <xf numFmtId="165" fontId="42" fillId="26" borderId="10" xfId="0" applyNumberFormat="1" applyFont="1" applyFill="1" applyBorder="1" applyAlignment="1">
      <alignment vertical="center"/>
    </xf>
    <xf numFmtId="0" fontId="49" fillId="26" borderId="10" xfId="0" applyFont="1" applyFill="1" applyBorder="1" applyAlignment="1">
      <alignment horizontal="left" vertical="center"/>
    </xf>
    <xf numFmtId="165" fontId="49" fillId="26" borderId="10" xfId="0" applyNumberFormat="1" applyFont="1" applyFill="1" applyBorder="1" applyAlignment="1">
      <alignment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vertical="center" wrapText="1"/>
    </xf>
    <xf numFmtId="0" fontId="42" fillId="25" borderId="10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left" vertical="center"/>
    </xf>
    <xf numFmtId="0" fontId="42" fillId="25" borderId="10" xfId="0" applyFont="1" applyFill="1" applyBorder="1" applyAlignment="1">
      <alignment horizontal="center" vertical="center" wrapText="1"/>
    </xf>
    <xf numFmtId="165" fontId="42" fillId="25" borderId="10" xfId="0" applyNumberFormat="1" applyFont="1" applyFill="1" applyBorder="1" applyAlignment="1">
      <alignment vertical="center"/>
    </xf>
    <xf numFmtId="0" fontId="42" fillId="25" borderId="10" xfId="0" applyFont="1" applyFill="1" applyBorder="1" applyAlignment="1">
      <alignment vertical="center"/>
    </xf>
    <xf numFmtId="165" fontId="42" fillId="25" borderId="10" xfId="0" applyNumberFormat="1" applyFont="1" applyFill="1" applyBorder="1" applyAlignment="1">
      <alignment vertical="center" wrapText="1"/>
    </xf>
    <xf numFmtId="0" fontId="42" fillId="25" borderId="10" xfId="0" applyFont="1" applyFill="1" applyBorder="1" applyAlignment="1">
      <alignment vertical="center" wrapText="1"/>
    </xf>
    <xf numFmtId="0" fontId="49" fillId="26" borderId="10" xfId="0" applyFont="1" applyFill="1" applyBorder="1" applyAlignment="1">
      <alignment vertical="center" wrapText="1"/>
    </xf>
    <xf numFmtId="0" fontId="49" fillId="26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8" fontId="42" fillId="0" borderId="10" xfId="0" applyNumberFormat="1" applyFont="1" applyFill="1" applyBorder="1" applyAlignment="1">
      <alignment horizontal="right" vertical="center"/>
    </xf>
    <xf numFmtId="8" fontId="42" fillId="25" borderId="10" xfId="0" applyNumberFormat="1" applyFont="1" applyFill="1" applyBorder="1" applyAlignment="1">
      <alignment vertical="center"/>
    </xf>
    <xf numFmtId="8" fontId="42" fillId="25" borderId="10" xfId="0" applyNumberFormat="1" applyFont="1" applyFill="1" applyBorder="1" applyAlignment="1">
      <alignment horizontal="right" vertical="center"/>
    </xf>
    <xf numFmtId="8" fontId="42" fillId="0" borderId="10" xfId="0" applyNumberFormat="1" applyFont="1" applyFill="1" applyBorder="1" applyAlignment="1">
      <alignment vertical="center"/>
    </xf>
    <xf numFmtId="8" fontId="21" fillId="25" borderId="10" xfId="0" applyNumberFormat="1" applyFont="1" applyFill="1" applyBorder="1" applyAlignment="1">
      <alignment vertical="center"/>
    </xf>
    <xf numFmtId="8" fontId="21" fillId="25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9" fillId="29" borderId="10" xfId="217" applyFont="1" applyFill="1" applyBorder="1" applyAlignment="1">
      <alignment horizontal="center" vertical="center" wrapText="1"/>
    </xf>
    <xf numFmtId="0" fontId="29" fillId="29" borderId="10" xfId="217" applyFont="1" applyFill="1" applyBorder="1" applyAlignment="1">
      <alignment horizontal="left" vertical="center" wrapText="1"/>
    </xf>
    <xf numFmtId="167" fontId="29" fillId="29" borderId="10" xfId="0" applyNumberFormat="1" applyFont="1" applyFill="1" applyBorder="1" applyAlignment="1">
      <alignment horizontal="center" vertical="center" wrapText="1"/>
    </xf>
    <xf numFmtId="0" fontId="58" fillId="28" borderId="17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4" fontId="53" fillId="0" borderId="0" xfId="0" applyNumberFormat="1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/>
    </xf>
    <xf numFmtId="0" fontId="21" fillId="25" borderId="10" xfId="121" applyFont="1" applyFill="1" applyBorder="1" applyAlignment="1">
      <alignment horizontal="left" vertical="center" wrapText="1"/>
    </xf>
    <xf numFmtId="0" fontId="21" fillId="25" borderId="10" xfId="121" applyFont="1" applyFill="1" applyBorder="1" applyAlignment="1">
      <alignment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2" fillId="25" borderId="10" xfId="59" applyFont="1" applyFill="1" applyBorder="1" applyAlignment="1">
      <alignment horizontal="left" vertical="center" wrapText="1"/>
    </xf>
    <xf numFmtId="0" fontId="42" fillId="25" borderId="10" xfId="59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65" fillId="25" borderId="10" xfId="59" applyFont="1" applyFill="1" applyBorder="1" applyAlignment="1">
      <alignment horizontal="left" vertical="center" wrapText="1"/>
    </xf>
    <xf numFmtId="0" fontId="21" fillId="25" borderId="10" xfId="217" applyFont="1" applyFill="1" applyBorder="1" applyAlignment="1">
      <alignment horizontal="center" vertical="center" wrapText="1"/>
    </xf>
    <xf numFmtId="0" fontId="56" fillId="25" borderId="10" xfId="0" applyFont="1" applyFill="1" applyBorder="1" applyAlignment="1">
      <alignment vertical="center" wrapText="1"/>
    </xf>
    <xf numFmtId="0" fontId="21" fillId="25" borderId="10" xfId="217" applyFont="1" applyFill="1" applyBorder="1" applyAlignment="1">
      <alignment horizontal="left" vertical="center" wrapText="1"/>
    </xf>
    <xf numFmtId="0" fontId="21" fillId="25" borderId="10" xfId="217" applyFont="1" applyFill="1" applyBorder="1" applyAlignment="1">
      <alignment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vertical="center" wrapText="1"/>
    </xf>
    <xf numFmtId="0" fontId="42" fillId="25" borderId="10" xfId="217" applyFont="1" applyFill="1" applyBorder="1" applyAlignment="1">
      <alignment horizontal="center" vertical="center" wrapText="1"/>
    </xf>
    <xf numFmtId="0" fontId="21" fillId="25" borderId="10" xfId="59" applyFont="1" applyFill="1" applyBorder="1" applyAlignment="1">
      <alignment horizontal="left" vertical="center" wrapText="1"/>
    </xf>
    <xf numFmtId="0" fontId="21" fillId="25" borderId="10" xfId="59" applyFont="1" applyFill="1" applyBorder="1" applyAlignment="1">
      <alignment vertical="center" wrapText="1"/>
    </xf>
    <xf numFmtId="0" fontId="49" fillId="25" borderId="10" xfId="0" applyFont="1" applyFill="1" applyBorder="1" applyAlignment="1">
      <alignment vertical="center" wrapText="1"/>
    </xf>
    <xf numFmtId="0" fontId="21" fillId="25" borderId="18" xfId="59" applyFont="1" applyFill="1" applyBorder="1" applyAlignment="1">
      <alignment horizontal="left" vertical="center" wrapText="1"/>
    </xf>
    <xf numFmtId="0" fontId="21" fillId="25" borderId="18" xfId="59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/>
    </xf>
    <xf numFmtId="0" fontId="21" fillId="25" borderId="13" xfId="121" applyFont="1" applyFill="1" applyBorder="1" applyAlignment="1">
      <alignment horizontal="left" vertical="center" wrapText="1"/>
    </xf>
    <xf numFmtId="0" fontId="21" fillId="25" borderId="13" xfId="121" applyFont="1" applyFill="1" applyBorder="1" applyAlignment="1">
      <alignment vertical="center" wrapText="1"/>
    </xf>
    <xf numFmtId="0" fontId="21" fillId="25" borderId="10" xfId="12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21" fillId="25" borderId="25" xfId="121" applyFont="1" applyFill="1" applyBorder="1" applyAlignment="1">
      <alignment horizontal="left" vertical="center" wrapText="1"/>
    </xf>
    <xf numFmtId="0" fontId="21" fillId="25" borderId="25" xfId="121" applyFont="1" applyFill="1" applyBorder="1" applyAlignment="1">
      <alignment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42" fillId="25" borderId="27" xfId="217" applyFont="1" applyFill="1" applyBorder="1" applyAlignment="1">
      <alignment horizontal="center" vertical="center" wrapText="1"/>
    </xf>
    <xf numFmtId="0" fontId="21" fillId="25" borderId="27" xfId="217" applyFont="1" applyFill="1" applyBorder="1" applyAlignment="1">
      <alignment horizontal="center" vertical="center" wrapText="1"/>
    </xf>
    <xf numFmtId="0" fontId="21" fillId="0" borderId="27" xfId="217" applyFont="1" applyFill="1" applyBorder="1" applyAlignment="1">
      <alignment horizontal="center" vertical="center" wrapText="1"/>
    </xf>
    <xf numFmtId="0" fontId="21" fillId="25" borderId="27" xfId="121" applyFont="1" applyFill="1" applyBorder="1" applyAlignment="1">
      <alignment horizontal="center" vertical="center"/>
    </xf>
    <xf numFmtId="0" fontId="21" fillId="25" borderId="27" xfId="120" applyFont="1" applyFill="1" applyBorder="1" applyAlignment="1">
      <alignment horizontal="center" vertical="center"/>
    </xf>
    <xf numFmtId="0" fontId="66" fillId="25" borderId="10" xfId="0" applyFont="1" applyFill="1" applyBorder="1" applyAlignment="1">
      <alignment vertical="center" wrapText="1"/>
    </xf>
    <xf numFmtId="0" fontId="58" fillId="28" borderId="17" xfId="0" applyFont="1" applyFill="1" applyBorder="1" applyAlignment="1"/>
    <xf numFmtId="0" fontId="68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165" fontId="49" fillId="0" borderId="0" xfId="0" applyNumberFormat="1" applyFont="1" applyAlignment="1">
      <alignment vertical="center"/>
    </xf>
    <xf numFmtId="0" fontId="22" fillId="0" borderId="2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167" fontId="42" fillId="0" borderId="23" xfId="224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/>
    </xf>
    <xf numFmtId="0" fontId="69" fillId="26" borderId="10" xfId="0" applyFont="1" applyFill="1" applyBorder="1" applyAlignment="1">
      <alignment horizontal="center" vertical="center"/>
    </xf>
    <xf numFmtId="0" fontId="69" fillId="26" borderId="10" xfId="0" applyFont="1" applyFill="1" applyBorder="1" applyAlignment="1">
      <alignment horizontal="left" vertical="center"/>
    </xf>
    <xf numFmtId="0" fontId="69" fillId="26" borderId="10" xfId="0" applyFont="1" applyFill="1" applyBorder="1" applyAlignment="1">
      <alignment horizontal="center" vertical="center" wrapText="1"/>
    </xf>
    <xf numFmtId="165" fontId="69" fillId="26" borderId="10" xfId="0" applyNumberFormat="1" applyFont="1" applyFill="1" applyBorder="1" applyAlignment="1">
      <alignment vertical="center"/>
    </xf>
    <xf numFmtId="0" fontId="69" fillId="31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52" fillId="26" borderId="10" xfId="0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vertical="center" wrapText="1"/>
    </xf>
    <xf numFmtId="0" fontId="52" fillId="26" borderId="10" xfId="0" applyFont="1" applyFill="1" applyBorder="1" applyAlignment="1">
      <alignment horizontal="center" vertical="center" wrapText="1"/>
    </xf>
    <xf numFmtId="165" fontId="52" fillId="26" borderId="10" xfId="0" applyNumberFormat="1" applyFont="1" applyFill="1" applyBorder="1" applyAlignment="1">
      <alignment vertical="center"/>
    </xf>
    <xf numFmtId="0" fontId="42" fillId="25" borderId="30" xfId="121" applyFont="1" applyFill="1" applyBorder="1" applyAlignment="1">
      <alignment horizontal="left" vertical="center" wrapText="1"/>
    </xf>
    <xf numFmtId="0" fontId="42" fillId="25" borderId="30" xfId="121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65" fillId="25" borderId="13" xfId="59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/>
    </xf>
    <xf numFmtId="4" fontId="21" fillId="25" borderId="10" xfId="0" applyNumberFormat="1" applyFont="1" applyFill="1" applyBorder="1" applyAlignment="1">
      <alignment horizontal="right" vertical="center"/>
    </xf>
    <xf numFmtId="0" fontId="21" fillId="25" borderId="10" xfId="120" applyFont="1" applyFill="1" applyBorder="1" applyAlignment="1">
      <alignment horizontal="center" vertical="center" wrapText="1"/>
    </xf>
    <xf numFmtId="4" fontId="21" fillId="25" borderId="10" xfId="120" applyNumberFormat="1" applyFont="1" applyFill="1" applyBorder="1" applyAlignment="1">
      <alignment horizontal="left" vertical="center"/>
    </xf>
    <xf numFmtId="8" fontId="42" fillId="0" borderId="10" xfId="120" applyNumberFormat="1" applyFont="1" applyFill="1" applyBorder="1" applyAlignment="1">
      <alignment horizontal="right" vertical="center"/>
    </xf>
    <xf numFmtId="0" fontId="42" fillId="25" borderId="10" xfId="217" applyFont="1" applyFill="1" applyBorder="1" applyAlignment="1">
      <alignment horizontal="left" vertical="center" wrapText="1"/>
    </xf>
    <xf numFmtId="0" fontId="42" fillId="25" borderId="10" xfId="217" applyFont="1" applyFill="1" applyBorder="1" applyAlignment="1">
      <alignment vertical="center" wrapText="1"/>
    </xf>
    <xf numFmtId="0" fontId="52" fillId="25" borderId="27" xfId="217" applyFont="1" applyFill="1" applyBorder="1" applyAlignment="1">
      <alignment horizontal="center" vertical="center" wrapText="1"/>
    </xf>
    <xf numFmtId="0" fontId="52" fillId="25" borderId="10" xfId="217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horizontal="left" vertical="center" wrapText="1"/>
    </xf>
    <xf numFmtId="0" fontId="52" fillId="25" borderId="1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 vertical="center"/>
    </xf>
    <xf numFmtId="0" fontId="65" fillId="25" borderId="23" xfId="59" applyFont="1" applyFill="1" applyBorder="1" applyAlignment="1">
      <alignment horizontal="left" vertical="center" wrapText="1"/>
    </xf>
    <xf numFmtId="164" fontId="42" fillId="25" borderId="23" xfId="217" applyNumberFormat="1" applyFont="1" applyFill="1" applyBorder="1" applyAlignment="1">
      <alignment horizontal="right" vertical="center" wrapText="1"/>
    </xf>
    <xf numFmtId="0" fontId="42" fillId="25" borderId="27" xfId="120" applyFont="1" applyFill="1" applyBorder="1" applyAlignment="1">
      <alignment horizontal="center" vertical="center"/>
    </xf>
    <xf numFmtId="0" fontId="42" fillId="25" borderId="10" xfId="121" applyFont="1" applyFill="1" applyBorder="1" applyAlignment="1">
      <alignment horizontal="center" vertical="center"/>
    </xf>
    <xf numFmtId="0" fontId="42" fillId="25" borderId="10" xfId="12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vertical="center" wrapText="1"/>
    </xf>
    <xf numFmtId="0" fontId="42" fillId="25" borderId="10" xfId="121" applyFont="1" applyFill="1" applyBorder="1" applyAlignment="1">
      <alignment vertical="center" wrapText="1"/>
    </xf>
    <xf numFmtId="8" fontId="42" fillId="0" borderId="10" xfId="120" applyNumberFormat="1" applyFont="1" applyBorder="1" applyAlignment="1">
      <alignment horizontal="right" vertical="center"/>
    </xf>
    <xf numFmtId="8" fontId="42" fillId="25" borderId="10" xfId="120" applyNumberFormat="1" applyFont="1" applyFill="1" applyBorder="1" applyAlignment="1">
      <alignment horizontal="right" vertical="center"/>
    </xf>
    <xf numFmtId="8" fontId="42" fillId="25" borderId="10" xfId="120" applyNumberFormat="1" applyFont="1" applyFill="1" applyBorder="1" applyAlignment="1">
      <alignment vertical="center"/>
    </xf>
    <xf numFmtId="8" fontId="42" fillId="25" borderId="15" xfId="120" applyNumberFormat="1" applyFont="1" applyFill="1" applyBorder="1" applyAlignment="1">
      <alignment horizontal="right" vertical="center"/>
    </xf>
    <xf numFmtId="4" fontId="42" fillId="25" borderId="10" xfId="0" applyNumberFormat="1" applyFont="1" applyFill="1" applyBorder="1" applyAlignment="1">
      <alignment horizontal="right" vertical="center"/>
    </xf>
    <xf numFmtId="0" fontId="57" fillId="25" borderId="10" xfId="0" applyFont="1" applyFill="1" applyBorder="1" applyAlignment="1">
      <alignment horizontal="center" vertical="center"/>
    </xf>
    <xf numFmtId="0" fontId="42" fillId="25" borderId="10" xfId="120" applyFont="1" applyFill="1" applyBorder="1" applyAlignment="1">
      <alignment horizontal="left" vertical="center" wrapText="1"/>
    </xf>
    <xf numFmtId="0" fontId="42" fillId="25" borderId="10" xfId="120" applyFont="1" applyFill="1" applyBorder="1" applyAlignment="1">
      <alignment vertical="center" wrapText="1"/>
    </xf>
    <xf numFmtId="0" fontId="42" fillId="25" borderId="29" xfId="120" applyFont="1" applyFill="1" applyBorder="1" applyAlignment="1">
      <alignment horizontal="center" vertical="center"/>
    </xf>
    <xf numFmtId="4" fontId="42" fillId="25" borderId="10" xfId="0" applyNumberFormat="1" applyFont="1" applyFill="1" applyBorder="1" applyAlignment="1">
      <alignment horizontal="center" vertical="center" wrapText="1"/>
    </xf>
    <xf numFmtId="8" fontId="42" fillId="25" borderId="10" xfId="0" applyNumberFormat="1" applyFont="1" applyFill="1" applyBorder="1" applyAlignment="1">
      <alignment horizontal="right"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8" xfId="0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/>
    </xf>
    <xf numFmtId="4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/>
    <xf numFmtId="0" fontId="21" fillId="25" borderId="10" xfId="0" applyFont="1" applyFill="1" applyBorder="1" applyAlignment="1">
      <alignment vertical="center"/>
    </xf>
    <xf numFmtId="165" fontId="42" fillId="25" borderId="26" xfId="217" applyNumberFormat="1" applyFont="1" applyFill="1" applyBorder="1" applyAlignment="1">
      <alignment horizontal="right" vertical="center" wrapText="1"/>
    </xf>
    <xf numFmtId="165" fontId="42" fillId="25" borderId="28" xfId="224" applyNumberFormat="1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horizontal="center" vertical="center"/>
    </xf>
    <xf numFmtId="165" fontId="42" fillId="0" borderId="28" xfId="0" applyNumberFormat="1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left" vertical="center" wrapText="1"/>
    </xf>
    <xf numFmtId="0" fontId="59" fillId="30" borderId="20" xfId="0" applyFont="1" applyFill="1" applyBorder="1" applyAlignment="1">
      <alignment horizontal="center" vertical="center"/>
    </xf>
    <xf numFmtId="0" fontId="59" fillId="30" borderId="23" xfId="0" applyFont="1" applyFill="1" applyBorder="1" applyAlignment="1">
      <alignment horizontal="center" vertical="center"/>
    </xf>
    <xf numFmtId="0" fontId="59" fillId="3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/>
    </xf>
    <xf numFmtId="0" fontId="58" fillId="28" borderId="17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72" fillId="24" borderId="10" xfId="0" applyFont="1" applyFill="1" applyBorder="1" applyAlignment="1">
      <alignment horizontal="center" vertical="center"/>
    </xf>
    <xf numFmtId="0" fontId="59" fillId="27" borderId="16" xfId="0" applyFont="1" applyFill="1" applyBorder="1" applyAlignment="1">
      <alignment horizontal="center" vertical="center"/>
    </xf>
    <xf numFmtId="0" fontId="59" fillId="27" borderId="18" xfId="0" applyFont="1" applyFill="1" applyBorder="1" applyAlignment="1">
      <alignment horizontal="center" vertical="center"/>
    </xf>
    <xf numFmtId="0" fontId="59" fillId="27" borderId="12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1" fillId="0" borderId="13" xfId="120" applyFont="1" applyFill="1" applyBorder="1" applyAlignment="1">
      <alignment horizontal="center" vertical="center" wrapText="1"/>
    </xf>
    <xf numFmtId="0" fontId="21" fillId="0" borderId="19" xfId="120" applyFont="1" applyFill="1" applyBorder="1" applyAlignment="1">
      <alignment horizontal="center" vertical="center" wrapText="1"/>
    </xf>
    <xf numFmtId="0" fontId="21" fillId="0" borderId="13" xfId="120" applyFont="1" applyFill="1" applyBorder="1" applyAlignment="1">
      <alignment horizontal="left" vertical="center" wrapText="1"/>
    </xf>
    <xf numFmtId="0" fontId="21" fillId="0" borderId="19" xfId="120" applyFont="1" applyFill="1" applyBorder="1" applyAlignment="1">
      <alignment horizontal="left" vertical="center" wrapText="1"/>
    </xf>
    <xf numFmtId="4" fontId="21" fillId="0" borderId="13" xfId="120" applyNumberFormat="1" applyFont="1" applyFill="1" applyBorder="1" applyAlignment="1">
      <alignment horizontal="center" vertical="center" wrapText="1"/>
    </xf>
    <xf numFmtId="4" fontId="21" fillId="0" borderId="19" xfId="120" applyNumberFormat="1" applyFont="1" applyFill="1" applyBorder="1" applyAlignment="1">
      <alignment horizontal="center" vertical="center" wrapText="1"/>
    </xf>
    <xf numFmtId="8" fontId="21" fillId="0" borderId="13" xfId="120" applyNumberFormat="1" applyFont="1" applyFill="1" applyBorder="1" applyAlignment="1">
      <alignment horizontal="right" vertical="center" wrapText="1"/>
    </xf>
    <xf numFmtId="8" fontId="21" fillId="0" borderId="19" xfId="12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3" fillId="0" borderId="17" xfId="120" applyFont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8" fontId="39" fillId="0" borderId="20" xfId="120" applyNumberFormat="1" applyFont="1" applyFill="1" applyBorder="1" applyAlignment="1">
      <alignment horizontal="right" vertical="center" wrapText="1"/>
    </xf>
    <xf numFmtId="8" fontId="39" fillId="0" borderId="14" xfId="120" applyNumberFormat="1" applyFont="1" applyFill="1" applyBorder="1" applyAlignment="1">
      <alignment horizontal="right" vertical="center" wrapText="1"/>
    </xf>
    <xf numFmtId="0" fontId="21" fillId="0" borderId="21" xfId="120" applyFont="1" applyFill="1" applyBorder="1" applyAlignment="1">
      <alignment horizontal="right" vertical="center" wrapText="1"/>
    </xf>
    <xf numFmtId="0" fontId="21" fillId="0" borderId="22" xfId="120" applyFont="1" applyFill="1" applyBorder="1" applyAlignment="1">
      <alignment horizontal="right" vertical="center" wrapText="1"/>
    </xf>
    <xf numFmtId="0" fontId="25" fillId="0" borderId="10" xfId="12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/>
    </xf>
    <xf numFmtId="0" fontId="49" fillId="26" borderId="10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 wrapText="1"/>
    </xf>
    <xf numFmtId="0" fontId="52" fillId="26" borderId="18" xfId="0" applyFont="1" applyFill="1" applyBorder="1" applyAlignment="1">
      <alignment horizontal="center" vertical="center" wrapText="1"/>
    </xf>
    <xf numFmtId="0" fontId="52" fillId="26" borderId="12" xfId="0" applyFont="1" applyFill="1" applyBorder="1" applyAlignment="1">
      <alignment horizontal="center" vertical="center" wrapText="1"/>
    </xf>
    <xf numFmtId="0" fontId="42" fillId="26" borderId="16" xfId="0" applyFont="1" applyFill="1" applyBorder="1" applyAlignment="1">
      <alignment horizontal="center" vertical="center" wrapText="1"/>
    </xf>
    <xf numFmtId="0" fontId="42" fillId="26" borderId="18" xfId="0" applyFont="1" applyFill="1" applyBorder="1" applyAlignment="1">
      <alignment horizontal="center" vertical="center" wrapText="1"/>
    </xf>
    <xf numFmtId="0" fontId="42" fillId="26" borderId="12" xfId="0" applyFont="1" applyFill="1" applyBorder="1" applyAlignment="1">
      <alignment horizontal="center" vertical="center" wrapText="1"/>
    </xf>
    <xf numFmtId="165" fontId="42" fillId="0" borderId="13" xfId="0" applyNumberFormat="1" applyFont="1" applyFill="1" applyBorder="1" applyAlignment="1">
      <alignment horizontal="right" vertical="center"/>
    </xf>
    <xf numFmtId="165" fontId="42" fillId="0" borderId="15" xfId="0" applyNumberFormat="1" applyFont="1" applyFill="1" applyBorder="1" applyAlignment="1">
      <alignment horizontal="right" vertical="center"/>
    </xf>
    <xf numFmtId="165" fontId="42" fillId="0" borderId="19" xfId="0" applyNumberFormat="1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65" fontId="49" fillId="26" borderId="10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</cellXfs>
  <cellStyles count="226">
    <cellStyle name="20% - akcent 1 2" xfId="1"/>
    <cellStyle name="20% - akcent 1 2 2" xfId="2"/>
    <cellStyle name="20% - akcent 1 3" xfId="3"/>
    <cellStyle name="20% - akcent 2 2" xfId="4"/>
    <cellStyle name="20% - akcent 2 2 2" xfId="5"/>
    <cellStyle name="20% - akcent 2 3" xfId="6"/>
    <cellStyle name="20% - akcent 3 2" xfId="7"/>
    <cellStyle name="20% - akcent 3 2 2" xfId="8"/>
    <cellStyle name="20% - akcent 3 3" xfId="9"/>
    <cellStyle name="20% - akcent 4 2" xfId="10"/>
    <cellStyle name="20% - akcent 4 2 2" xfId="11"/>
    <cellStyle name="20% - akcent 4 3" xfId="12"/>
    <cellStyle name="20% - akcent 5 2" xfId="13"/>
    <cellStyle name="20% - akcent 5 2 2" xfId="14"/>
    <cellStyle name="20% - akcent 5 3" xfId="15"/>
    <cellStyle name="20% - akcent 6 2" xfId="16"/>
    <cellStyle name="20% - akcent 6 2 2" xfId="17"/>
    <cellStyle name="20% - akcent 6 3" xfId="18"/>
    <cellStyle name="40% - akcent 1 2" xfId="19"/>
    <cellStyle name="40% - akcent 1 2 2" xfId="20"/>
    <cellStyle name="40% - akcent 1 3" xfId="21"/>
    <cellStyle name="40% - akcent 2 2" xfId="22"/>
    <cellStyle name="40% - akcent 2 2 2" xfId="23"/>
    <cellStyle name="40% - akcent 2 3" xfId="24"/>
    <cellStyle name="40% - akcent 3 2" xfId="25"/>
    <cellStyle name="40% - akcent 3 2 2" xfId="26"/>
    <cellStyle name="40% - akcent 3 3" xfId="27"/>
    <cellStyle name="40% - akcent 4 2" xfId="28"/>
    <cellStyle name="40% - akcent 4 2 2" xfId="29"/>
    <cellStyle name="40% - akcent 4 3" xfId="30"/>
    <cellStyle name="40% - akcent 5 2" xfId="31"/>
    <cellStyle name="40% - akcent 5 2 2" xfId="32"/>
    <cellStyle name="40% - akcent 5 3" xfId="33"/>
    <cellStyle name="40% - akcent 6 2" xfId="34"/>
    <cellStyle name="40% - akcent 6 2 2" xfId="35"/>
    <cellStyle name="40% - akcent 6 3" xfId="36"/>
    <cellStyle name="60% - akcent 1 2" xfId="37"/>
    <cellStyle name="60% - akcent 2 2" xfId="38"/>
    <cellStyle name="60% - akcent 3 2" xfId="39"/>
    <cellStyle name="60% - akcent 4 2" xfId="40"/>
    <cellStyle name="60% - akcent 5 2" xfId="41"/>
    <cellStyle name="60% - akcent 6 2" xfId="42"/>
    <cellStyle name="Akcent 1 2" xfId="43"/>
    <cellStyle name="Akcent 2 2" xfId="44"/>
    <cellStyle name="Akcent 3 2" xfId="45"/>
    <cellStyle name="Akcent 4 2" xfId="46"/>
    <cellStyle name="Akcent 5 2" xfId="47"/>
    <cellStyle name="Akcent 6 2" xfId="48"/>
    <cellStyle name="Dane wejściowe 2" xfId="49"/>
    <cellStyle name="Dane wyjściowe 2" xfId="50"/>
    <cellStyle name="Dobre 2" xfId="51"/>
    <cellStyle name="Komórka połączona 2" xfId="52"/>
    <cellStyle name="Komórka zaznaczona 2" xfId="53"/>
    <cellStyle name="Nagłówek 1 2" xfId="54"/>
    <cellStyle name="Nagłówek 2 2" xfId="55"/>
    <cellStyle name="Nagłówek 3 2" xfId="56"/>
    <cellStyle name="Nagłówek 4 2" xfId="57"/>
    <cellStyle name="Neutralne 2" xfId="58"/>
    <cellStyle name="Normalny" xfId="0" builtinId="0"/>
    <cellStyle name="Normalny 100" xfId="59"/>
    <cellStyle name="Normalny 101" xfId="60"/>
    <cellStyle name="Normalny 102" xfId="61"/>
    <cellStyle name="Normalny 103" xfId="62"/>
    <cellStyle name="Normalny 104" xfId="63"/>
    <cellStyle name="Normalny 105" xfId="64"/>
    <cellStyle name="Normalny 106" xfId="65"/>
    <cellStyle name="Normalny 107" xfId="66"/>
    <cellStyle name="Normalny 108" xfId="67"/>
    <cellStyle name="Normalny 109" xfId="68"/>
    <cellStyle name="Normalny 110" xfId="69"/>
    <cellStyle name="Normalny 111" xfId="70"/>
    <cellStyle name="Normalny 114" xfId="71"/>
    <cellStyle name="Normalny 115" xfId="72"/>
    <cellStyle name="Normalny 116" xfId="73"/>
    <cellStyle name="Normalny 117" xfId="74"/>
    <cellStyle name="Normalny 118" xfId="75"/>
    <cellStyle name="Normalny 119" xfId="76"/>
    <cellStyle name="Normalny 120" xfId="77"/>
    <cellStyle name="Normalny 121" xfId="78"/>
    <cellStyle name="Normalny 122" xfId="79"/>
    <cellStyle name="Normalny 123" xfId="80"/>
    <cellStyle name="Normalny 125" xfId="81"/>
    <cellStyle name="Normalny 126" xfId="82"/>
    <cellStyle name="Normalny 133" xfId="83"/>
    <cellStyle name="Normalny 137" xfId="84"/>
    <cellStyle name="Normalny 138" xfId="85"/>
    <cellStyle name="Normalny 139" xfId="86"/>
    <cellStyle name="Normalny 14" xfId="87"/>
    <cellStyle name="Normalny 140" xfId="88"/>
    <cellStyle name="Normalny 141" xfId="89"/>
    <cellStyle name="Normalny 142" xfId="90"/>
    <cellStyle name="Normalny 143" xfId="91"/>
    <cellStyle name="Normalny 145" xfId="92"/>
    <cellStyle name="Normalny 149" xfId="93"/>
    <cellStyle name="Normalny 15" xfId="94"/>
    <cellStyle name="Normalny 151" xfId="95"/>
    <cellStyle name="Normalny 152" xfId="96"/>
    <cellStyle name="Normalny 153" xfId="97"/>
    <cellStyle name="Normalny 154" xfId="98"/>
    <cellStyle name="Normalny 155" xfId="99"/>
    <cellStyle name="Normalny 157" xfId="100"/>
    <cellStyle name="Normalny 158" xfId="101"/>
    <cellStyle name="Normalny 159" xfId="102"/>
    <cellStyle name="Normalny 16" xfId="103"/>
    <cellStyle name="Normalny 17" xfId="104"/>
    <cellStyle name="Normalny 176" xfId="105"/>
    <cellStyle name="Normalny 178" xfId="106"/>
    <cellStyle name="Normalny 18" xfId="107"/>
    <cellStyle name="Normalny 185" xfId="108"/>
    <cellStyle name="Normalny 186" xfId="109"/>
    <cellStyle name="Normalny 187" xfId="110"/>
    <cellStyle name="Normalny 189" xfId="111"/>
    <cellStyle name="Normalny 190" xfId="112"/>
    <cellStyle name="Normalny 191" xfId="113"/>
    <cellStyle name="Normalny 192" xfId="114"/>
    <cellStyle name="Normalny 193" xfId="115"/>
    <cellStyle name="Normalny 195" xfId="116"/>
    <cellStyle name="Normalny 196" xfId="117"/>
    <cellStyle name="Normalny 198" xfId="118"/>
    <cellStyle name="Normalny 199" xfId="119"/>
    <cellStyle name="Normalny 2" xfId="120"/>
    <cellStyle name="Normalny 2 2" xfId="121"/>
    <cellStyle name="Normalny 2 2 2" xfId="122"/>
    <cellStyle name="Normalny 200" xfId="123"/>
    <cellStyle name="Normalny 201" xfId="124"/>
    <cellStyle name="Normalny 202" xfId="125"/>
    <cellStyle name="Normalny 203" xfId="126"/>
    <cellStyle name="Normalny 205" xfId="127"/>
    <cellStyle name="Normalny 206" xfId="128"/>
    <cellStyle name="Normalny 207" xfId="129"/>
    <cellStyle name="Normalny 21" xfId="130"/>
    <cellStyle name="Normalny 211" xfId="131"/>
    <cellStyle name="Normalny 212" xfId="132"/>
    <cellStyle name="Normalny 213" xfId="133"/>
    <cellStyle name="Normalny 214" xfId="134"/>
    <cellStyle name="Normalny 215" xfId="135"/>
    <cellStyle name="Normalny 216" xfId="136"/>
    <cellStyle name="Normalny 218" xfId="137"/>
    <cellStyle name="Normalny 219" xfId="138"/>
    <cellStyle name="Normalny 220" xfId="139"/>
    <cellStyle name="Normalny 221" xfId="140"/>
    <cellStyle name="Normalny 222" xfId="141"/>
    <cellStyle name="Normalny 223" xfId="142"/>
    <cellStyle name="Normalny 224" xfId="143"/>
    <cellStyle name="Normalny 225" xfId="144"/>
    <cellStyle name="Normalny 226" xfId="145"/>
    <cellStyle name="Normalny 227" xfId="146"/>
    <cellStyle name="Normalny 228" xfId="147"/>
    <cellStyle name="Normalny 229" xfId="148"/>
    <cellStyle name="Normalny 23" xfId="149"/>
    <cellStyle name="Normalny 230" xfId="150"/>
    <cellStyle name="Normalny 231" xfId="151"/>
    <cellStyle name="Normalny 232" xfId="152"/>
    <cellStyle name="Normalny 233" xfId="153"/>
    <cellStyle name="Normalny 234" xfId="154"/>
    <cellStyle name="Normalny 235" xfId="155"/>
    <cellStyle name="Normalny 237" xfId="156"/>
    <cellStyle name="Normalny 239" xfId="157"/>
    <cellStyle name="Normalny 240" xfId="158"/>
    <cellStyle name="Normalny 241" xfId="159"/>
    <cellStyle name="Normalny 242" xfId="160"/>
    <cellStyle name="Normalny 243" xfId="161"/>
    <cellStyle name="Normalny 244" xfId="162"/>
    <cellStyle name="Normalny 245" xfId="163"/>
    <cellStyle name="Normalny 246" xfId="164"/>
    <cellStyle name="Normalny 247" xfId="165"/>
    <cellStyle name="Normalny 248" xfId="166"/>
    <cellStyle name="Normalny 249" xfId="167"/>
    <cellStyle name="Normalny 250" xfId="168"/>
    <cellStyle name="Normalny 251" xfId="169"/>
    <cellStyle name="Normalny 252" xfId="170"/>
    <cellStyle name="Normalny 253" xfId="171"/>
    <cellStyle name="Normalny 254" xfId="172"/>
    <cellStyle name="Normalny 255" xfId="173"/>
    <cellStyle name="Normalny 3" xfId="174"/>
    <cellStyle name="Normalny 3 174" xfId="175"/>
    <cellStyle name="Normalny 3 174 2" xfId="176"/>
    <cellStyle name="Normalny 3 2" xfId="177"/>
    <cellStyle name="Normalny 3 3" xfId="178"/>
    <cellStyle name="Normalny 3 4" xfId="179"/>
    <cellStyle name="Normalny 4" xfId="180"/>
    <cellStyle name="Normalny 41" xfId="181"/>
    <cellStyle name="Normalny 44" xfId="182"/>
    <cellStyle name="Normalny 5" xfId="183"/>
    <cellStyle name="Normalny 51" xfId="184"/>
    <cellStyle name="Normalny 53" xfId="185"/>
    <cellStyle name="Normalny 54" xfId="186"/>
    <cellStyle name="Normalny 55" xfId="187"/>
    <cellStyle name="Normalny 58" xfId="188"/>
    <cellStyle name="Normalny 6" xfId="189"/>
    <cellStyle name="Normalny 60" xfId="190"/>
    <cellStyle name="Normalny 61" xfId="191"/>
    <cellStyle name="Normalny 62" xfId="192"/>
    <cellStyle name="Normalny 63" xfId="193"/>
    <cellStyle name="Normalny 7" xfId="194"/>
    <cellStyle name="Normalny 73" xfId="195"/>
    <cellStyle name="Normalny 74" xfId="196"/>
    <cellStyle name="Normalny 75" xfId="197"/>
    <cellStyle name="Normalny 76" xfId="198"/>
    <cellStyle name="Normalny 77" xfId="199"/>
    <cellStyle name="Normalny 78" xfId="200"/>
    <cellStyle name="Normalny 79" xfId="201"/>
    <cellStyle name="Normalny 80" xfId="202"/>
    <cellStyle name="Normalny 81" xfId="203"/>
    <cellStyle name="Normalny 82" xfId="204"/>
    <cellStyle name="Normalny 83" xfId="205"/>
    <cellStyle name="Normalny 84" xfId="206"/>
    <cellStyle name="Normalny 85" xfId="207"/>
    <cellStyle name="Normalny 86" xfId="208"/>
    <cellStyle name="Normalny 9" xfId="209"/>
    <cellStyle name="Normalny 91" xfId="210"/>
    <cellStyle name="Normalny 92" xfId="211"/>
    <cellStyle name="Normalny 95" xfId="212"/>
    <cellStyle name="Normalny 96" xfId="213"/>
    <cellStyle name="Normalny 97" xfId="214"/>
    <cellStyle name="Normalny 98" xfId="215"/>
    <cellStyle name="Normalny 99" xfId="216"/>
    <cellStyle name="Normalny_Arkusz1" xfId="217"/>
    <cellStyle name="Obliczenia 2" xfId="218"/>
    <cellStyle name="Suma 2" xfId="219"/>
    <cellStyle name="Tekst objaśnienia 2" xfId="220"/>
    <cellStyle name="Tekst ostrzeżenia 2" xfId="221"/>
    <cellStyle name="Tytuł 2" xfId="222"/>
    <cellStyle name="Uwaga 2" xfId="223"/>
    <cellStyle name="Walutowy" xfId="224" builtinId="4"/>
    <cellStyle name="Złe 2" xfId="225"/>
  </cellStyles>
  <dxfs count="0"/>
  <tableStyles count="0" defaultTableStyle="TableStyleMedium9" defaultPivotStyle="PivotStyleLight16"/>
  <colors>
    <mruColors>
      <color rgb="FF000099"/>
      <color rgb="FF0000FF"/>
      <color rgb="FF0033CC"/>
      <color rgb="FFFF33CC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7"/>
  <sheetViews>
    <sheetView tabSelected="1" zoomScale="140" zoomScaleNormal="140" workbookViewId="0">
      <selection activeCell="G4" sqref="G4"/>
    </sheetView>
  </sheetViews>
  <sheetFormatPr defaultColWidth="27.25" defaultRowHeight="12.75"/>
  <cols>
    <col min="1" max="1" width="3.25" style="42" customWidth="1"/>
    <col min="2" max="2" width="7.375" style="42" customWidth="1"/>
    <col min="3" max="3" width="60.625" style="50" customWidth="1"/>
    <col min="4" max="4" width="11.25" style="5" customWidth="1"/>
    <col min="5" max="5" width="12.625" style="36" customWidth="1"/>
    <col min="6" max="6" width="8.75" style="5" customWidth="1"/>
    <col min="7" max="7" width="17.5" style="5" customWidth="1"/>
    <col min="8" max="8" width="8.125" style="8" customWidth="1"/>
    <col min="9" max="9" width="7.5" style="5" customWidth="1"/>
    <col min="10" max="10" width="10.625" style="5" customWidth="1"/>
    <col min="11" max="11" width="9.25" style="5" customWidth="1"/>
    <col min="12" max="12" width="12.625" style="5" customWidth="1"/>
    <col min="13" max="16384" width="27.25" style="5"/>
  </cols>
  <sheetData>
    <row r="1" spans="1:11" s="4" customFormat="1" ht="63.75" customHeight="1">
      <c r="A1" s="282" t="s">
        <v>1528</v>
      </c>
      <c r="B1" s="283"/>
      <c r="C1" s="283"/>
      <c r="D1" s="283"/>
      <c r="E1" s="283"/>
    </row>
    <row r="2" spans="1:11" s="4" customFormat="1" ht="12.75" customHeight="1">
      <c r="A2" s="40"/>
      <c r="B2" s="40"/>
      <c r="C2" s="49"/>
      <c r="D2" s="286" t="s">
        <v>1583</v>
      </c>
      <c r="E2" s="286"/>
      <c r="H2" s="153"/>
    </row>
    <row r="3" spans="1:11" s="4" customFormat="1" ht="21" thickBot="1">
      <c r="A3" s="284" t="s">
        <v>209</v>
      </c>
      <c r="B3" s="284"/>
      <c r="C3" s="284"/>
      <c r="D3" s="284"/>
      <c r="E3" s="284"/>
      <c r="H3" s="153"/>
    </row>
    <row r="4" spans="1:11" ht="15.75" customHeight="1" thickTop="1">
      <c r="A4" s="154" t="s">
        <v>1521</v>
      </c>
      <c r="B4" s="154" t="s">
        <v>529</v>
      </c>
      <c r="C4" s="155" t="s">
        <v>1522</v>
      </c>
      <c r="D4" s="154" t="s">
        <v>2</v>
      </c>
      <c r="E4" s="156" t="s">
        <v>8</v>
      </c>
      <c r="F4" s="4"/>
      <c r="G4" s="4"/>
      <c r="H4" s="153"/>
      <c r="J4" s="4"/>
      <c r="K4" s="4"/>
    </row>
    <row r="5" spans="1:11" ht="18" customHeight="1" thickBot="1">
      <c r="A5" s="279" t="s">
        <v>196</v>
      </c>
      <c r="B5" s="280"/>
      <c r="C5" s="280"/>
      <c r="D5" s="280"/>
      <c r="E5" s="281"/>
      <c r="F5" s="4"/>
      <c r="G5" s="4"/>
      <c r="H5" s="153"/>
      <c r="J5" s="4"/>
      <c r="K5" s="4"/>
    </row>
    <row r="6" spans="1:11" ht="20.25">
      <c r="A6" s="189">
        <v>1</v>
      </c>
      <c r="B6" s="190" t="s">
        <v>530</v>
      </c>
      <c r="C6" s="191" t="s">
        <v>212</v>
      </c>
      <c r="D6" s="192"/>
      <c r="E6" s="274">
        <v>8750</v>
      </c>
      <c r="F6" s="4"/>
      <c r="G6" s="4"/>
      <c r="H6" s="153"/>
      <c r="J6" s="4"/>
      <c r="K6" s="4"/>
    </row>
    <row r="7" spans="1:11" ht="20.25">
      <c r="A7" s="193">
        <f>A6+1</f>
        <v>2</v>
      </c>
      <c r="B7" s="133" t="s">
        <v>531</v>
      </c>
      <c r="C7" s="167" t="s">
        <v>213</v>
      </c>
      <c r="D7" s="137"/>
      <c r="E7" s="275">
        <v>5642</v>
      </c>
      <c r="F7" s="4"/>
      <c r="G7" s="4"/>
      <c r="H7" s="153"/>
      <c r="J7" s="4"/>
      <c r="K7" s="4"/>
    </row>
    <row r="8" spans="1:11" ht="20.25">
      <c r="A8" s="193">
        <f>A7+1</f>
        <v>3</v>
      </c>
      <c r="B8" s="133" t="s">
        <v>532</v>
      </c>
      <c r="C8" s="167" t="s">
        <v>214</v>
      </c>
      <c r="D8" s="137"/>
      <c r="E8" s="275">
        <v>2200</v>
      </c>
      <c r="F8" s="4"/>
      <c r="G8" s="4"/>
      <c r="H8" s="153"/>
      <c r="J8" s="4"/>
      <c r="K8" s="4"/>
    </row>
    <row r="9" spans="1:11" ht="20.25">
      <c r="A9" s="193">
        <f t="shared" ref="A9:A61" si="0">A8+1</f>
        <v>4</v>
      </c>
      <c r="B9" s="133" t="s">
        <v>533</v>
      </c>
      <c r="C9" s="167" t="s">
        <v>215</v>
      </c>
      <c r="D9" s="137"/>
      <c r="E9" s="275">
        <v>3012</v>
      </c>
      <c r="F9" s="4"/>
      <c r="G9" s="4"/>
      <c r="H9" s="153"/>
      <c r="J9" s="4"/>
      <c r="K9" s="4"/>
    </row>
    <row r="10" spans="1:11" ht="20.25">
      <c r="A10" s="193">
        <f t="shared" si="0"/>
        <v>5</v>
      </c>
      <c r="B10" s="133" t="s">
        <v>534</v>
      </c>
      <c r="C10" s="167" t="s">
        <v>216</v>
      </c>
      <c r="D10" s="137"/>
      <c r="E10" s="275">
        <v>7220</v>
      </c>
      <c r="F10" s="4"/>
      <c r="G10" s="4"/>
      <c r="H10" s="153"/>
      <c r="J10" s="4"/>
      <c r="K10" s="4"/>
    </row>
    <row r="11" spans="1:11" ht="20.25">
      <c r="A11" s="193">
        <f t="shared" si="0"/>
        <v>6</v>
      </c>
      <c r="B11" s="133" t="s">
        <v>535</v>
      </c>
      <c r="C11" s="167" t="s">
        <v>217</v>
      </c>
      <c r="D11" s="137"/>
      <c r="E11" s="275">
        <v>5620</v>
      </c>
      <c r="F11" s="4"/>
      <c r="G11" s="4"/>
      <c r="H11" s="153"/>
      <c r="J11" s="4"/>
      <c r="K11" s="4"/>
    </row>
    <row r="12" spans="1:11" ht="20.25">
      <c r="A12" s="193">
        <f t="shared" si="0"/>
        <v>7</v>
      </c>
      <c r="B12" s="133" t="s">
        <v>536</v>
      </c>
      <c r="C12" s="167" t="s">
        <v>218</v>
      </c>
      <c r="D12" s="137"/>
      <c r="E12" s="275">
        <v>3000</v>
      </c>
      <c r="F12" s="4"/>
      <c r="G12" s="4"/>
      <c r="H12" s="153"/>
      <c r="J12" s="4"/>
      <c r="K12" s="4"/>
    </row>
    <row r="13" spans="1:11" ht="20.25">
      <c r="A13" s="193">
        <f t="shared" si="0"/>
        <v>8</v>
      </c>
      <c r="B13" s="133" t="s">
        <v>537</v>
      </c>
      <c r="C13" s="167" t="s">
        <v>1542</v>
      </c>
      <c r="D13" s="137"/>
      <c r="E13" s="275">
        <v>16665</v>
      </c>
      <c r="F13" s="4"/>
      <c r="G13" s="4"/>
      <c r="H13" s="153"/>
      <c r="J13" s="4"/>
      <c r="K13" s="4"/>
    </row>
    <row r="14" spans="1:11" ht="20.25">
      <c r="A14" s="193">
        <f t="shared" si="0"/>
        <v>9</v>
      </c>
      <c r="B14" s="133" t="s">
        <v>538</v>
      </c>
      <c r="C14" s="167" t="s">
        <v>219</v>
      </c>
      <c r="D14" s="137"/>
      <c r="E14" s="275">
        <v>13035</v>
      </c>
      <c r="F14" s="4"/>
      <c r="G14" s="4"/>
      <c r="H14" s="153"/>
      <c r="J14" s="4"/>
      <c r="K14" s="4"/>
    </row>
    <row r="15" spans="1:11" ht="20.25">
      <c r="A15" s="193">
        <f t="shared" si="0"/>
        <v>10</v>
      </c>
      <c r="B15" s="133" t="s">
        <v>539</v>
      </c>
      <c r="C15" s="167" t="s">
        <v>220</v>
      </c>
      <c r="D15" s="137"/>
      <c r="E15" s="275">
        <v>6375</v>
      </c>
      <c r="F15" s="4"/>
      <c r="G15" s="4"/>
      <c r="H15" s="153"/>
      <c r="J15" s="4"/>
      <c r="K15" s="4"/>
    </row>
    <row r="16" spans="1:11" ht="20.25">
      <c r="A16" s="193">
        <f t="shared" si="0"/>
        <v>11</v>
      </c>
      <c r="B16" s="133" t="s">
        <v>540</v>
      </c>
      <c r="C16" s="167" t="s">
        <v>1529</v>
      </c>
      <c r="D16" s="137"/>
      <c r="E16" s="275">
        <v>9062</v>
      </c>
      <c r="F16" s="4"/>
      <c r="G16" s="4"/>
      <c r="H16" s="153"/>
      <c r="J16" s="4"/>
      <c r="K16" s="4"/>
    </row>
    <row r="17" spans="1:11" ht="20.25">
      <c r="A17" s="193">
        <f t="shared" si="0"/>
        <v>12</v>
      </c>
      <c r="B17" s="133" t="s">
        <v>541</v>
      </c>
      <c r="C17" s="167" t="s">
        <v>221</v>
      </c>
      <c r="D17" s="137"/>
      <c r="E17" s="275">
        <v>2290</v>
      </c>
      <c r="F17" s="4"/>
      <c r="G17" s="4"/>
      <c r="H17" s="153"/>
      <c r="J17" s="4"/>
      <c r="K17" s="4"/>
    </row>
    <row r="18" spans="1:11" ht="20.25">
      <c r="A18" s="193">
        <f t="shared" si="0"/>
        <v>13</v>
      </c>
      <c r="B18" s="133" t="s">
        <v>542</v>
      </c>
      <c r="C18" s="167" t="s">
        <v>222</v>
      </c>
      <c r="D18" s="137"/>
      <c r="E18" s="275">
        <v>1778</v>
      </c>
      <c r="F18" s="4"/>
      <c r="G18" s="4"/>
      <c r="H18" s="153"/>
      <c r="J18" s="4"/>
      <c r="K18" s="4"/>
    </row>
    <row r="19" spans="1:11" ht="20.25">
      <c r="A19" s="193">
        <f t="shared" si="0"/>
        <v>14</v>
      </c>
      <c r="B19" s="133" t="s">
        <v>543</v>
      </c>
      <c r="C19" s="167" t="s">
        <v>223</v>
      </c>
      <c r="D19" s="137"/>
      <c r="E19" s="275">
        <v>1352</v>
      </c>
      <c r="F19" s="4"/>
      <c r="G19" s="4"/>
      <c r="H19" s="153"/>
      <c r="J19" s="4"/>
      <c r="K19" s="4"/>
    </row>
    <row r="20" spans="1:11" ht="20.25">
      <c r="A20" s="193">
        <f t="shared" si="0"/>
        <v>15</v>
      </c>
      <c r="B20" s="133" t="s">
        <v>544</v>
      </c>
      <c r="C20" s="167" t="s">
        <v>224</v>
      </c>
      <c r="D20" s="137"/>
      <c r="E20" s="275">
        <v>3432</v>
      </c>
      <c r="F20" s="4"/>
      <c r="G20" s="4"/>
      <c r="H20" s="153"/>
      <c r="J20" s="4"/>
      <c r="K20" s="4"/>
    </row>
    <row r="21" spans="1:11" ht="20.25">
      <c r="A21" s="193">
        <f t="shared" si="0"/>
        <v>16</v>
      </c>
      <c r="B21" s="133" t="s">
        <v>545</v>
      </c>
      <c r="C21" s="167" t="s">
        <v>225</v>
      </c>
      <c r="D21" s="137"/>
      <c r="E21" s="275">
        <v>5400</v>
      </c>
      <c r="F21" s="4"/>
      <c r="G21" s="4"/>
      <c r="H21" s="153"/>
      <c r="J21" s="4"/>
      <c r="K21" s="4"/>
    </row>
    <row r="22" spans="1:11" ht="20.25">
      <c r="A22" s="193">
        <f t="shared" si="0"/>
        <v>17</v>
      </c>
      <c r="B22" s="133" t="s">
        <v>546</v>
      </c>
      <c r="C22" s="167" t="s">
        <v>226</v>
      </c>
      <c r="D22" s="201"/>
      <c r="E22" s="277">
        <v>3985</v>
      </c>
      <c r="F22" s="4"/>
      <c r="G22" s="4"/>
      <c r="H22" s="153"/>
      <c r="J22" s="4"/>
      <c r="K22" s="4"/>
    </row>
    <row r="23" spans="1:11" ht="20.25">
      <c r="A23" s="193">
        <f t="shared" si="0"/>
        <v>18</v>
      </c>
      <c r="B23" s="133" t="s">
        <v>547</v>
      </c>
      <c r="C23" s="168" t="s">
        <v>227</v>
      </c>
      <c r="D23" s="169"/>
      <c r="E23" s="275">
        <v>2888</v>
      </c>
      <c r="F23" s="4"/>
      <c r="G23" s="4"/>
      <c r="H23" s="153"/>
      <c r="J23" s="4"/>
      <c r="K23" s="4"/>
    </row>
    <row r="24" spans="1:11" ht="20.25">
      <c r="A24" s="193">
        <f t="shared" si="0"/>
        <v>19</v>
      </c>
      <c r="B24" s="133" t="s">
        <v>548</v>
      </c>
      <c r="C24" s="167" t="s">
        <v>228</v>
      </c>
      <c r="D24" s="137"/>
      <c r="E24" s="275">
        <v>3000</v>
      </c>
      <c r="F24" s="4"/>
      <c r="G24" s="4"/>
      <c r="H24" s="153"/>
      <c r="J24" s="4"/>
      <c r="K24" s="4"/>
    </row>
    <row r="25" spans="1:11" ht="20.25">
      <c r="A25" s="193">
        <f t="shared" si="0"/>
        <v>20</v>
      </c>
      <c r="B25" s="133" t="s">
        <v>549</v>
      </c>
      <c r="C25" s="167" t="s">
        <v>229</v>
      </c>
      <c r="D25" s="137"/>
      <c r="E25" s="275">
        <v>2853</v>
      </c>
      <c r="F25" s="4"/>
      <c r="G25" s="4"/>
      <c r="H25" s="153"/>
      <c r="J25" s="4"/>
      <c r="K25" s="4"/>
    </row>
    <row r="26" spans="1:11" ht="20.25">
      <c r="A26" s="193">
        <f t="shared" si="0"/>
        <v>21</v>
      </c>
      <c r="B26" s="133" t="s">
        <v>550</v>
      </c>
      <c r="C26" s="167" t="s">
        <v>230</v>
      </c>
      <c r="D26" s="137"/>
      <c r="E26" s="275">
        <v>24400</v>
      </c>
      <c r="F26" s="4"/>
      <c r="G26" s="4"/>
      <c r="H26" s="153"/>
      <c r="J26" s="4"/>
      <c r="K26" s="4"/>
    </row>
    <row r="27" spans="1:11" ht="20.25">
      <c r="A27" s="193">
        <f t="shared" si="0"/>
        <v>22</v>
      </c>
      <c r="B27" s="133" t="s">
        <v>551</v>
      </c>
      <c r="C27" s="167" t="s">
        <v>231</v>
      </c>
      <c r="D27" s="137"/>
      <c r="E27" s="275">
        <v>22150</v>
      </c>
      <c r="F27" s="4"/>
      <c r="G27" s="4"/>
      <c r="H27" s="153"/>
      <c r="J27" s="4"/>
      <c r="K27" s="4"/>
    </row>
    <row r="28" spans="1:11" ht="20.25">
      <c r="A28" s="193">
        <f t="shared" si="0"/>
        <v>23</v>
      </c>
      <c r="B28" s="133" t="s">
        <v>552</v>
      </c>
      <c r="C28" s="167" t="s">
        <v>232</v>
      </c>
      <c r="D28" s="137"/>
      <c r="E28" s="275">
        <v>2450</v>
      </c>
      <c r="F28" s="4"/>
      <c r="G28" s="4"/>
      <c r="H28" s="153"/>
      <c r="J28" s="4"/>
      <c r="K28" s="4"/>
    </row>
    <row r="29" spans="1:11" ht="20.25">
      <c r="A29" s="193">
        <f t="shared" si="0"/>
        <v>24</v>
      </c>
      <c r="B29" s="133" t="s">
        <v>553</v>
      </c>
      <c r="C29" s="167" t="s">
        <v>233</v>
      </c>
      <c r="D29" s="137"/>
      <c r="E29" s="275">
        <v>6350</v>
      </c>
      <c r="F29" s="4"/>
      <c r="G29" s="4"/>
      <c r="H29" s="153"/>
      <c r="J29" s="4"/>
      <c r="K29" s="4"/>
    </row>
    <row r="30" spans="1:11" ht="20.25">
      <c r="A30" s="193">
        <f t="shared" si="0"/>
        <v>25</v>
      </c>
      <c r="B30" s="133" t="s">
        <v>554</v>
      </c>
      <c r="C30" s="167" t="s">
        <v>234</v>
      </c>
      <c r="D30" s="137"/>
      <c r="E30" s="275">
        <v>1795</v>
      </c>
      <c r="F30" s="4"/>
      <c r="G30" s="4"/>
      <c r="H30" s="153"/>
      <c r="J30" s="4"/>
      <c r="K30" s="4"/>
    </row>
    <row r="31" spans="1:11" ht="20.25">
      <c r="A31" s="193">
        <f t="shared" si="0"/>
        <v>26</v>
      </c>
      <c r="B31" s="133" t="s">
        <v>555</v>
      </c>
      <c r="C31" s="167" t="s">
        <v>235</v>
      </c>
      <c r="D31" s="137"/>
      <c r="E31" s="275">
        <v>2113</v>
      </c>
      <c r="F31" s="4"/>
      <c r="G31" s="4"/>
      <c r="H31" s="153"/>
      <c r="J31" s="4"/>
      <c r="K31" s="4"/>
    </row>
    <row r="32" spans="1:11" ht="20.25">
      <c r="A32" s="193">
        <f t="shared" si="0"/>
        <v>27</v>
      </c>
      <c r="B32" s="133" t="s">
        <v>556</v>
      </c>
      <c r="C32" s="167" t="s">
        <v>236</v>
      </c>
      <c r="D32" s="137"/>
      <c r="E32" s="275">
        <v>1974</v>
      </c>
      <c r="F32" s="4"/>
      <c r="G32" s="4"/>
      <c r="H32" s="153"/>
      <c r="J32" s="4"/>
      <c r="K32" s="4"/>
    </row>
    <row r="33" spans="1:11" ht="20.25">
      <c r="A33" s="193">
        <f t="shared" si="0"/>
        <v>28</v>
      </c>
      <c r="B33" s="133" t="s">
        <v>557</v>
      </c>
      <c r="C33" s="167" t="s">
        <v>237</v>
      </c>
      <c r="D33" s="137"/>
      <c r="E33" s="275">
        <v>23815</v>
      </c>
      <c r="F33" s="4"/>
      <c r="G33" s="4"/>
      <c r="H33" s="153"/>
      <c r="J33" s="4"/>
      <c r="K33" s="4"/>
    </row>
    <row r="34" spans="1:11" ht="20.25">
      <c r="A34" s="193">
        <f t="shared" si="0"/>
        <v>29</v>
      </c>
      <c r="B34" s="133" t="s">
        <v>558</v>
      </c>
      <c r="C34" s="167" t="s">
        <v>238</v>
      </c>
      <c r="D34" s="137" t="s">
        <v>1548</v>
      </c>
      <c r="E34" s="275">
        <v>8070</v>
      </c>
      <c r="F34" s="4"/>
      <c r="G34" s="4"/>
      <c r="H34" s="153"/>
      <c r="J34" s="4"/>
      <c r="K34" s="4"/>
    </row>
    <row r="35" spans="1:11" ht="20.25">
      <c r="A35" s="193">
        <f t="shared" si="0"/>
        <v>30</v>
      </c>
      <c r="B35" s="133" t="s">
        <v>559</v>
      </c>
      <c r="C35" s="167" t="s">
        <v>239</v>
      </c>
      <c r="D35" s="137"/>
      <c r="E35" s="275">
        <v>2590</v>
      </c>
      <c r="F35" s="4"/>
      <c r="G35" s="4"/>
      <c r="H35" s="153"/>
      <c r="J35" s="4"/>
      <c r="K35" s="4"/>
    </row>
    <row r="36" spans="1:11" ht="20.25">
      <c r="A36" s="193">
        <f t="shared" si="0"/>
        <v>31</v>
      </c>
      <c r="B36" s="133" t="s">
        <v>560</v>
      </c>
      <c r="C36" s="167" t="s">
        <v>240</v>
      </c>
      <c r="D36" s="137"/>
      <c r="E36" s="275">
        <v>970</v>
      </c>
      <c r="F36" s="4"/>
      <c r="G36" s="4"/>
      <c r="H36" s="153"/>
      <c r="J36" s="4"/>
      <c r="K36" s="4"/>
    </row>
    <row r="37" spans="1:11" ht="20.25">
      <c r="A37" s="193">
        <f t="shared" si="0"/>
        <v>32</v>
      </c>
      <c r="B37" s="133" t="s">
        <v>561</v>
      </c>
      <c r="C37" s="167" t="s">
        <v>241</v>
      </c>
      <c r="D37" s="137"/>
      <c r="E37" s="275">
        <v>6236</v>
      </c>
      <c r="F37" s="4"/>
      <c r="G37" s="4"/>
      <c r="H37" s="153"/>
      <c r="J37" s="4"/>
      <c r="K37" s="4"/>
    </row>
    <row r="38" spans="1:11" ht="20.25">
      <c r="A38" s="193">
        <f t="shared" si="0"/>
        <v>33</v>
      </c>
      <c r="B38" s="133" t="s">
        <v>562</v>
      </c>
      <c r="C38" s="167" t="s">
        <v>242</v>
      </c>
      <c r="D38" s="137"/>
      <c r="E38" s="275">
        <v>28529</v>
      </c>
      <c r="F38" s="4"/>
      <c r="G38" s="4"/>
      <c r="H38" s="153"/>
      <c r="J38" s="4"/>
      <c r="K38" s="4"/>
    </row>
    <row r="39" spans="1:11" ht="20.25">
      <c r="A39" s="193">
        <f t="shared" si="0"/>
        <v>34</v>
      </c>
      <c r="B39" s="133" t="s">
        <v>563</v>
      </c>
      <c r="C39" s="167" t="s">
        <v>243</v>
      </c>
      <c r="D39" s="137"/>
      <c r="E39" s="275">
        <v>26929</v>
      </c>
      <c r="F39" s="4"/>
      <c r="G39" s="4"/>
      <c r="H39" s="153"/>
      <c r="J39" s="4"/>
      <c r="K39" s="4"/>
    </row>
    <row r="40" spans="1:11" ht="20.25">
      <c r="A40" s="193">
        <f t="shared" si="0"/>
        <v>35</v>
      </c>
      <c r="B40" s="133" t="s">
        <v>564</v>
      </c>
      <c r="C40" s="167" t="s">
        <v>244</v>
      </c>
      <c r="D40" s="137"/>
      <c r="E40" s="275">
        <v>18890</v>
      </c>
      <c r="F40" s="4"/>
      <c r="G40" s="4"/>
      <c r="H40" s="153"/>
      <c r="J40" s="4"/>
      <c r="K40" s="4"/>
    </row>
    <row r="41" spans="1:11" ht="20.25">
      <c r="A41" s="193">
        <f t="shared" si="0"/>
        <v>36</v>
      </c>
      <c r="B41" s="133" t="s">
        <v>565</v>
      </c>
      <c r="C41" s="167" t="s">
        <v>245</v>
      </c>
      <c r="D41" s="137"/>
      <c r="E41" s="275">
        <v>6775</v>
      </c>
      <c r="F41" s="4"/>
      <c r="G41" s="4"/>
      <c r="H41" s="153"/>
      <c r="J41" s="4"/>
      <c r="K41" s="4"/>
    </row>
    <row r="42" spans="1:11" ht="20.25">
      <c r="A42" s="193">
        <f t="shared" si="0"/>
        <v>37</v>
      </c>
      <c r="B42" s="133" t="s">
        <v>566</v>
      </c>
      <c r="C42" s="167" t="s">
        <v>246</v>
      </c>
      <c r="D42" s="137"/>
      <c r="E42" s="275">
        <v>4558</v>
      </c>
      <c r="F42" s="4"/>
      <c r="G42" s="4"/>
      <c r="H42" s="153"/>
      <c r="J42" s="4"/>
      <c r="K42" s="4"/>
    </row>
    <row r="43" spans="1:11" ht="20.25">
      <c r="A43" s="193">
        <f t="shared" si="0"/>
        <v>38</v>
      </c>
      <c r="B43" s="133" t="s">
        <v>567</v>
      </c>
      <c r="C43" s="167" t="s">
        <v>247</v>
      </c>
      <c r="D43" s="137"/>
      <c r="E43" s="275">
        <v>1737</v>
      </c>
      <c r="F43" s="4"/>
      <c r="G43" s="4"/>
      <c r="H43" s="153"/>
      <c r="J43" s="4"/>
      <c r="K43" s="4"/>
    </row>
    <row r="44" spans="1:11" ht="20.25">
      <c r="A44" s="193">
        <f t="shared" si="0"/>
        <v>39</v>
      </c>
      <c r="B44" s="133" t="s">
        <v>568</v>
      </c>
      <c r="C44" s="167" t="s">
        <v>248</v>
      </c>
      <c r="D44" s="137"/>
      <c r="E44" s="275">
        <v>2789</v>
      </c>
      <c r="F44" s="4"/>
      <c r="G44" s="4"/>
      <c r="H44" s="153"/>
      <c r="J44" s="4"/>
      <c r="K44" s="4"/>
    </row>
    <row r="45" spans="1:11" ht="20.25">
      <c r="A45" s="193">
        <f t="shared" si="0"/>
        <v>40</v>
      </c>
      <c r="B45" s="133" t="s">
        <v>569</v>
      </c>
      <c r="C45" s="167" t="s">
        <v>249</v>
      </c>
      <c r="D45" s="137"/>
      <c r="E45" s="275">
        <v>2050</v>
      </c>
      <c r="F45" s="4"/>
      <c r="G45" s="4"/>
      <c r="H45" s="153"/>
      <c r="J45" s="4"/>
      <c r="K45" s="4"/>
    </row>
    <row r="46" spans="1:11" ht="20.25">
      <c r="A46" s="193">
        <f t="shared" si="0"/>
        <v>41</v>
      </c>
      <c r="B46" s="133" t="s">
        <v>570</v>
      </c>
      <c r="C46" s="167" t="s">
        <v>250</v>
      </c>
      <c r="D46" s="137"/>
      <c r="E46" s="275">
        <v>898</v>
      </c>
      <c r="F46" s="4"/>
      <c r="G46" s="4"/>
      <c r="H46" s="153"/>
      <c r="J46" s="4"/>
      <c r="K46" s="4"/>
    </row>
    <row r="47" spans="1:11" ht="20.25">
      <c r="A47" s="193">
        <f t="shared" si="0"/>
        <v>42</v>
      </c>
      <c r="B47" s="133" t="s">
        <v>571</v>
      </c>
      <c r="C47" s="167" t="s">
        <v>251</v>
      </c>
      <c r="D47" s="137"/>
      <c r="E47" s="275">
        <v>1197</v>
      </c>
      <c r="F47" s="4"/>
      <c r="G47" s="4"/>
      <c r="H47" s="153"/>
      <c r="J47" s="4"/>
      <c r="K47" s="4"/>
    </row>
    <row r="48" spans="1:11" ht="20.25">
      <c r="A48" s="193">
        <f t="shared" si="0"/>
        <v>43</v>
      </c>
      <c r="B48" s="133" t="s">
        <v>572</v>
      </c>
      <c r="C48" s="167" t="s">
        <v>252</v>
      </c>
      <c r="D48" s="137"/>
      <c r="E48" s="275">
        <v>28689</v>
      </c>
      <c r="F48" s="4"/>
      <c r="G48" s="4"/>
      <c r="H48" s="153"/>
      <c r="J48" s="4"/>
      <c r="K48" s="4"/>
    </row>
    <row r="49" spans="1:12" ht="20.25">
      <c r="A49" s="193">
        <f t="shared" si="0"/>
        <v>44</v>
      </c>
      <c r="B49" s="133" t="s">
        <v>573</v>
      </c>
      <c r="C49" s="167" t="s">
        <v>253</v>
      </c>
      <c r="D49" s="137"/>
      <c r="E49" s="275">
        <v>13350</v>
      </c>
      <c r="F49" s="4"/>
      <c r="G49" s="4"/>
      <c r="H49" s="153"/>
      <c r="J49" s="4"/>
      <c r="K49" s="4"/>
    </row>
    <row r="50" spans="1:12" ht="20.25">
      <c r="A50" s="193">
        <f t="shared" si="0"/>
        <v>45</v>
      </c>
      <c r="B50" s="133" t="s">
        <v>574</v>
      </c>
      <c r="C50" s="167" t="s">
        <v>254</v>
      </c>
      <c r="D50" s="137"/>
      <c r="E50" s="275">
        <v>798</v>
      </c>
      <c r="F50" s="4"/>
      <c r="G50" s="4"/>
      <c r="H50" s="153"/>
      <c r="J50" s="4"/>
      <c r="K50" s="4"/>
    </row>
    <row r="51" spans="1:12" ht="20.25">
      <c r="A51" s="193">
        <f t="shared" si="0"/>
        <v>46</v>
      </c>
      <c r="B51" s="133" t="s">
        <v>575</v>
      </c>
      <c r="C51" s="167" t="s">
        <v>255</v>
      </c>
      <c r="D51" s="137"/>
      <c r="E51" s="275">
        <v>4434</v>
      </c>
      <c r="F51" s="4"/>
      <c r="G51" s="4"/>
      <c r="H51" s="153"/>
      <c r="J51" s="4"/>
      <c r="K51" s="4"/>
    </row>
    <row r="52" spans="1:12" ht="20.25">
      <c r="A52" s="193">
        <f t="shared" si="0"/>
        <v>47</v>
      </c>
      <c r="B52" s="133" t="s">
        <v>576</v>
      </c>
      <c r="C52" s="167" t="s">
        <v>256</v>
      </c>
      <c r="D52" s="137"/>
      <c r="E52" s="275">
        <v>6000</v>
      </c>
      <c r="F52" s="4"/>
      <c r="G52" s="4"/>
      <c r="H52" s="153"/>
      <c r="J52" s="4"/>
      <c r="K52" s="4"/>
    </row>
    <row r="53" spans="1:12" ht="20.25">
      <c r="A53" s="193">
        <f t="shared" si="0"/>
        <v>48</v>
      </c>
      <c r="B53" s="133" t="s">
        <v>577</v>
      </c>
      <c r="C53" s="167" t="s">
        <v>257</v>
      </c>
      <c r="D53" s="137"/>
      <c r="E53" s="275">
        <v>3115</v>
      </c>
      <c r="F53" s="4"/>
      <c r="G53" s="4"/>
      <c r="H53" s="153"/>
      <c r="J53" s="4"/>
      <c r="K53" s="4"/>
    </row>
    <row r="54" spans="1:12" ht="20.25">
      <c r="A54" s="193">
        <f t="shared" si="0"/>
        <v>49</v>
      </c>
      <c r="B54" s="133" t="s">
        <v>578</v>
      </c>
      <c r="C54" s="167" t="s">
        <v>258</v>
      </c>
      <c r="D54" s="137"/>
      <c r="E54" s="275">
        <v>2641</v>
      </c>
      <c r="F54" s="4"/>
      <c r="G54" s="4"/>
      <c r="H54" s="153"/>
      <c r="J54" s="4"/>
      <c r="K54" s="4"/>
    </row>
    <row r="55" spans="1:12" ht="20.25">
      <c r="A55" s="193">
        <f t="shared" si="0"/>
        <v>50</v>
      </c>
      <c r="B55" s="133" t="s">
        <v>579</v>
      </c>
      <c r="C55" s="168" t="s">
        <v>259</v>
      </c>
      <c r="D55" s="169"/>
      <c r="E55" s="275">
        <v>497</v>
      </c>
      <c r="F55" s="4"/>
      <c r="G55" s="4"/>
      <c r="H55" s="153"/>
      <c r="J55" s="4"/>
      <c r="K55" s="4"/>
    </row>
    <row r="56" spans="1:12" ht="20.25">
      <c r="A56" s="193">
        <f t="shared" si="0"/>
        <v>51</v>
      </c>
      <c r="B56" s="133" t="s">
        <v>580</v>
      </c>
      <c r="C56" s="167" t="s">
        <v>260</v>
      </c>
      <c r="D56" s="137"/>
      <c r="E56" s="275">
        <v>1750</v>
      </c>
      <c r="F56" s="4"/>
      <c r="G56" s="4"/>
      <c r="H56" s="153"/>
      <c r="J56" s="4"/>
      <c r="K56" s="4"/>
    </row>
    <row r="57" spans="1:12" ht="20.25">
      <c r="A57" s="193">
        <f t="shared" si="0"/>
        <v>52</v>
      </c>
      <c r="B57" s="133" t="s">
        <v>581</v>
      </c>
      <c r="C57" s="167" t="s">
        <v>261</v>
      </c>
      <c r="D57" s="137"/>
      <c r="E57" s="275">
        <v>3541</v>
      </c>
      <c r="F57" s="4"/>
      <c r="G57" s="4"/>
      <c r="H57" s="153"/>
      <c r="J57" s="4"/>
      <c r="K57" s="4"/>
    </row>
    <row r="58" spans="1:12" ht="20.25">
      <c r="A58" s="193">
        <f t="shared" si="0"/>
        <v>53</v>
      </c>
      <c r="B58" s="133" t="s">
        <v>582</v>
      </c>
      <c r="C58" s="167" t="s">
        <v>262</v>
      </c>
      <c r="D58" s="137"/>
      <c r="E58" s="275">
        <v>6144</v>
      </c>
      <c r="F58" s="4"/>
      <c r="G58" s="4"/>
      <c r="H58" s="153"/>
      <c r="J58" s="4"/>
      <c r="K58" s="4"/>
    </row>
    <row r="59" spans="1:12" ht="20.25">
      <c r="A59" s="193">
        <f t="shared" si="0"/>
        <v>54</v>
      </c>
      <c r="B59" s="133" t="s">
        <v>583</v>
      </c>
      <c r="C59" s="167" t="s">
        <v>263</v>
      </c>
      <c r="D59" s="137"/>
      <c r="E59" s="275">
        <v>3130</v>
      </c>
      <c r="F59" s="4"/>
      <c r="G59" s="4"/>
      <c r="H59" s="153"/>
      <c r="J59" s="4"/>
      <c r="K59" s="4"/>
    </row>
    <row r="60" spans="1:12" ht="20.25">
      <c r="A60" s="193">
        <f t="shared" si="0"/>
        <v>55</v>
      </c>
      <c r="B60" s="133" t="s">
        <v>584</v>
      </c>
      <c r="C60" s="167" t="s">
        <v>264</v>
      </c>
      <c r="D60" s="137"/>
      <c r="E60" s="275">
        <v>1200</v>
      </c>
      <c r="F60" s="4"/>
      <c r="G60" s="4"/>
      <c r="H60" s="153"/>
      <c r="J60" s="4"/>
      <c r="K60" s="4"/>
    </row>
    <row r="61" spans="1:12" ht="20.25">
      <c r="A61" s="193">
        <f t="shared" si="0"/>
        <v>56</v>
      </c>
      <c r="B61" s="133" t="s">
        <v>585</v>
      </c>
      <c r="C61" s="167" t="s">
        <v>265</v>
      </c>
      <c r="D61" s="137"/>
      <c r="E61" s="275">
        <v>10200</v>
      </c>
      <c r="F61" s="4"/>
      <c r="G61" s="4"/>
      <c r="H61" s="153"/>
      <c r="J61" s="4"/>
      <c r="K61" s="4"/>
    </row>
    <row r="62" spans="1:12" s="8" customFormat="1" ht="18.75" customHeight="1">
      <c r="A62" s="279" t="s">
        <v>197</v>
      </c>
      <c r="B62" s="280"/>
      <c r="C62" s="280"/>
      <c r="D62" s="280"/>
      <c r="E62" s="281"/>
      <c r="F62" s="4"/>
      <c r="G62" s="4"/>
      <c r="H62" s="153"/>
      <c r="I62" s="5"/>
      <c r="J62" s="4"/>
      <c r="K62" s="4"/>
      <c r="L62" s="5"/>
    </row>
    <row r="63" spans="1:12" ht="25.5">
      <c r="A63" s="194">
        <f>A61+1</f>
        <v>57</v>
      </c>
      <c r="B63" s="51" t="s">
        <v>848</v>
      </c>
      <c r="C63" s="9" t="s">
        <v>121</v>
      </c>
      <c r="D63" s="45"/>
      <c r="E63" s="275">
        <v>57</v>
      </c>
      <c r="F63" s="4"/>
      <c r="G63" s="4"/>
      <c r="H63" s="153"/>
      <c r="J63" s="4"/>
      <c r="K63" s="4"/>
    </row>
    <row r="64" spans="1:12" ht="21" customHeight="1">
      <c r="A64" s="194">
        <f>A63+1</f>
        <v>58</v>
      </c>
      <c r="B64" s="170" t="s">
        <v>849</v>
      </c>
      <c r="C64" s="233" t="s">
        <v>266</v>
      </c>
      <c r="D64" s="70" t="s">
        <v>201</v>
      </c>
      <c r="E64" s="275">
        <v>3915</v>
      </c>
      <c r="F64" s="4"/>
      <c r="G64" s="4"/>
      <c r="H64" s="153"/>
      <c r="J64" s="4"/>
      <c r="K64" s="4"/>
    </row>
    <row r="65" spans="1:12" ht="22.5" customHeight="1">
      <c r="A65" s="194">
        <f t="shared" ref="A65:A74" si="1">A64+1</f>
        <v>59</v>
      </c>
      <c r="B65" s="170" t="s">
        <v>850</v>
      </c>
      <c r="C65" s="167" t="s">
        <v>267</v>
      </c>
      <c r="D65" s="137" t="s">
        <v>201</v>
      </c>
      <c r="E65" s="275">
        <v>5146</v>
      </c>
      <c r="F65" s="4"/>
      <c r="G65" s="4"/>
      <c r="H65" s="153"/>
      <c r="J65" s="4"/>
      <c r="K65" s="4"/>
    </row>
    <row r="66" spans="1:12" ht="21.75" customHeight="1">
      <c r="A66" s="194">
        <f t="shared" si="1"/>
        <v>60</v>
      </c>
      <c r="B66" s="170" t="s">
        <v>851</v>
      </c>
      <c r="C66" s="167" t="s">
        <v>268</v>
      </c>
      <c r="D66" s="137" t="s">
        <v>201</v>
      </c>
      <c r="E66" s="275">
        <v>6262</v>
      </c>
      <c r="F66" s="4"/>
      <c r="G66" s="4"/>
      <c r="H66" s="153"/>
      <c r="J66" s="4"/>
      <c r="K66" s="4"/>
    </row>
    <row r="67" spans="1:12" ht="12.75" customHeight="1">
      <c r="A67" s="194">
        <f t="shared" si="1"/>
        <v>61</v>
      </c>
      <c r="B67" s="262" t="s">
        <v>852</v>
      </c>
      <c r="C67" s="171" t="s">
        <v>269</v>
      </c>
      <c r="D67" s="171"/>
      <c r="E67" s="275">
        <v>6378</v>
      </c>
      <c r="F67" s="4"/>
      <c r="G67" s="4"/>
      <c r="H67" s="153"/>
      <c r="J67" s="4"/>
      <c r="K67" s="4"/>
    </row>
    <row r="68" spans="1:12" ht="20.25">
      <c r="A68" s="194">
        <f t="shared" si="1"/>
        <v>62</v>
      </c>
      <c r="B68" s="262" t="s">
        <v>855</v>
      </c>
      <c r="C68" s="171" t="s">
        <v>270</v>
      </c>
      <c r="D68" s="171"/>
      <c r="E68" s="275">
        <v>2550</v>
      </c>
      <c r="F68" s="4"/>
      <c r="G68" s="4"/>
      <c r="H68" s="153"/>
      <c r="J68" s="4"/>
      <c r="K68" s="4"/>
    </row>
    <row r="69" spans="1:12" ht="20.25">
      <c r="A69" s="194">
        <f t="shared" si="1"/>
        <v>63</v>
      </c>
      <c r="B69" s="262" t="s">
        <v>856</v>
      </c>
      <c r="C69" s="171" t="s">
        <v>1551</v>
      </c>
      <c r="D69" s="171"/>
      <c r="E69" s="275">
        <v>5500</v>
      </c>
      <c r="F69" s="4"/>
      <c r="G69" s="4"/>
      <c r="H69" s="153"/>
      <c r="J69" s="4"/>
      <c r="K69" s="4"/>
    </row>
    <row r="70" spans="1:12" ht="20.25">
      <c r="A70" s="194">
        <f t="shared" si="1"/>
        <v>64</v>
      </c>
      <c r="B70" s="262" t="s">
        <v>857</v>
      </c>
      <c r="C70" s="171" t="s">
        <v>271</v>
      </c>
      <c r="D70" s="171"/>
      <c r="E70" s="275">
        <v>4600</v>
      </c>
      <c r="F70" s="4"/>
      <c r="G70" s="4"/>
      <c r="H70" s="153"/>
      <c r="J70" s="4"/>
      <c r="K70" s="4"/>
    </row>
    <row r="71" spans="1:12" ht="20.25">
      <c r="A71" s="194">
        <f t="shared" si="1"/>
        <v>65</v>
      </c>
      <c r="B71" s="262" t="s">
        <v>1568</v>
      </c>
      <c r="C71" s="171" t="s">
        <v>272</v>
      </c>
      <c r="D71" s="171"/>
      <c r="E71" s="275">
        <v>9650</v>
      </c>
      <c r="F71" s="4"/>
      <c r="G71" s="4"/>
      <c r="H71" s="153"/>
      <c r="J71" s="4"/>
      <c r="K71" s="4"/>
    </row>
    <row r="72" spans="1:12" ht="20.25">
      <c r="A72" s="194">
        <f t="shared" si="1"/>
        <v>66</v>
      </c>
      <c r="B72" s="262" t="s">
        <v>1569</v>
      </c>
      <c r="C72" s="171" t="s">
        <v>273</v>
      </c>
      <c r="D72" s="171"/>
      <c r="E72" s="275">
        <v>11950</v>
      </c>
      <c r="F72" s="4"/>
      <c r="G72" s="4"/>
      <c r="H72" s="153"/>
      <c r="J72" s="4"/>
      <c r="K72" s="4"/>
    </row>
    <row r="73" spans="1:12" ht="20.25">
      <c r="A73" s="194">
        <f t="shared" si="1"/>
        <v>67</v>
      </c>
      <c r="B73" s="170" t="s">
        <v>853</v>
      </c>
      <c r="C73" s="171" t="s">
        <v>274</v>
      </c>
      <c r="D73" s="234"/>
      <c r="E73" s="275">
        <v>1100</v>
      </c>
      <c r="F73" s="4"/>
      <c r="G73" s="4"/>
      <c r="H73" s="153"/>
      <c r="J73" s="4"/>
      <c r="K73" s="4"/>
    </row>
    <row r="74" spans="1:12" ht="27">
      <c r="A74" s="194">
        <f t="shared" si="1"/>
        <v>68</v>
      </c>
      <c r="B74" s="170" t="s">
        <v>854</v>
      </c>
      <c r="C74" s="171" t="s">
        <v>275</v>
      </c>
      <c r="D74" s="171"/>
      <c r="E74" s="275">
        <v>620</v>
      </c>
      <c r="F74" s="4"/>
      <c r="G74" s="4"/>
      <c r="H74" s="153"/>
      <c r="J74" s="4"/>
      <c r="K74" s="4"/>
    </row>
    <row r="75" spans="1:12" ht="20.25">
      <c r="A75" s="246"/>
      <c r="B75" s="247"/>
      <c r="C75" s="248"/>
      <c r="D75" s="248"/>
      <c r="E75" s="249"/>
      <c r="F75" s="4"/>
      <c r="G75" s="4"/>
      <c r="H75" s="153"/>
      <c r="J75" s="4"/>
      <c r="K75" s="4"/>
    </row>
    <row r="76" spans="1:12" s="8" customFormat="1" ht="18" customHeight="1">
      <c r="A76" s="279" t="s">
        <v>198</v>
      </c>
      <c r="B76" s="280"/>
      <c r="C76" s="280"/>
      <c r="D76" s="280"/>
      <c r="E76" s="281"/>
      <c r="F76" s="4"/>
      <c r="G76" s="4"/>
      <c r="H76" s="153"/>
      <c r="I76" s="5"/>
      <c r="J76" s="4"/>
      <c r="K76" s="4"/>
      <c r="L76" s="5"/>
    </row>
    <row r="77" spans="1:12" ht="25.5">
      <c r="A77" s="276">
        <f>A74+1</f>
        <v>69</v>
      </c>
      <c r="B77" s="51" t="s">
        <v>1183</v>
      </c>
      <c r="C77" s="233" t="s">
        <v>1434</v>
      </c>
      <c r="D77" s="253"/>
      <c r="E77" s="275">
        <v>50</v>
      </c>
      <c r="F77" s="4"/>
      <c r="G77" s="4"/>
      <c r="H77" s="153"/>
      <c r="J77" s="4"/>
      <c r="K77" s="4"/>
    </row>
    <row r="78" spans="1:12" ht="20.25">
      <c r="A78" s="195">
        <f>A77+1</f>
        <v>70</v>
      </c>
      <c r="B78" s="46" t="s">
        <v>586</v>
      </c>
      <c r="C78" s="233" t="s">
        <v>276</v>
      </c>
      <c r="D78" s="70"/>
      <c r="E78" s="275">
        <v>4102</v>
      </c>
      <c r="F78" s="4"/>
      <c r="G78" s="4"/>
      <c r="H78" s="153"/>
      <c r="J78" s="4"/>
      <c r="K78" s="4"/>
    </row>
    <row r="79" spans="1:12" ht="20.25">
      <c r="A79" s="195">
        <f>A78+1</f>
        <v>71</v>
      </c>
      <c r="B79" s="46" t="s">
        <v>1501</v>
      </c>
      <c r="C79" s="233" t="s">
        <v>1530</v>
      </c>
      <c r="D79" s="70"/>
      <c r="E79" s="275">
        <v>115682</v>
      </c>
      <c r="F79" s="4"/>
      <c r="G79" s="4"/>
      <c r="H79" s="153"/>
      <c r="J79" s="4"/>
      <c r="K79" s="4"/>
    </row>
    <row r="80" spans="1:12" ht="20.25">
      <c r="A80" s="195">
        <f>A79+1</f>
        <v>72</v>
      </c>
      <c r="B80" s="46" t="s">
        <v>1571</v>
      </c>
      <c r="C80" s="233" t="s">
        <v>1572</v>
      </c>
      <c r="D80" s="70"/>
      <c r="E80" s="275">
        <v>171173</v>
      </c>
      <c r="F80" s="4"/>
      <c r="G80" s="4"/>
      <c r="H80" s="153"/>
      <c r="J80" s="4"/>
      <c r="K80" s="4"/>
    </row>
    <row r="81" spans="1:12" ht="20.25">
      <c r="A81" s="195">
        <f>A80+1</f>
        <v>73</v>
      </c>
      <c r="B81" s="46" t="s">
        <v>587</v>
      </c>
      <c r="C81" s="233" t="s">
        <v>277</v>
      </c>
      <c r="D81" s="70"/>
      <c r="E81" s="275">
        <v>36367</v>
      </c>
      <c r="F81" s="4"/>
      <c r="G81" s="4"/>
      <c r="H81" s="153"/>
      <c r="J81" s="4"/>
      <c r="K81" s="4"/>
    </row>
    <row r="82" spans="1:12" ht="20.25">
      <c r="A82" s="195">
        <f t="shared" ref="A82:A85" si="2">A81+1</f>
        <v>74</v>
      </c>
      <c r="B82" s="46" t="s">
        <v>1595</v>
      </c>
      <c r="C82" s="233" t="s">
        <v>1502</v>
      </c>
      <c r="D82" s="70"/>
      <c r="E82" s="275">
        <v>17864</v>
      </c>
      <c r="F82" s="4"/>
      <c r="G82" s="4"/>
      <c r="H82" s="153"/>
      <c r="J82" s="4"/>
      <c r="K82" s="4"/>
    </row>
    <row r="83" spans="1:12" ht="20.25">
      <c r="A83" s="195">
        <f t="shared" si="2"/>
        <v>75</v>
      </c>
      <c r="B83" s="46" t="s">
        <v>588</v>
      </c>
      <c r="C83" s="167" t="s">
        <v>1578</v>
      </c>
      <c r="D83" s="137"/>
      <c r="E83" s="275">
        <v>44827</v>
      </c>
      <c r="F83" s="4"/>
      <c r="G83" s="4"/>
      <c r="H83" s="153"/>
      <c r="J83" s="4"/>
      <c r="K83" s="4"/>
    </row>
    <row r="84" spans="1:12" ht="20.25">
      <c r="A84" s="195">
        <f t="shared" si="2"/>
        <v>76</v>
      </c>
      <c r="B84" s="46" t="s">
        <v>589</v>
      </c>
      <c r="C84" s="233" t="s">
        <v>1573</v>
      </c>
      <c r="D84" s="70"/>
      <c r="E84" s="275">
        <v>8626</v>
      </c>
      <c r="F84" s="4"/>
      <c r="G84" s="4"/>
      <c r="H84" s="153"/>
      <c r="J84" s="4"/>
      <c r="K84" s="4"/>
    </row>
    <row r="85" spans="1:12" ht="20.25">
      <c r="A85" s="195">
        <f t="shared" si="2"/>
        <v>77</v>
      </c>
      <c r="B85" s="46" t="s">
        <v>590</v>
      </c>
      <c r="C85" s="233" t="s">
        <v>278</v>
      </c>
      <c r="D85" s="70"/>
      <c r="E85" s="275">
        <v>3902</v>
      </c>
      <c r="F85" s="4"/>
      <c r="G85" s="4"/>
      <c r="H85" s="153"/>
      <c r="J85" s="4"/>
      <c r="K85" s="4"/>
    </row>
    <row r="86" spans="1:12" ht="20.25">
      <c r="A86" s="215"/>
      <c r="B86" s="216"/>
      <c r="C86" s="254"/>
      <c r="D86" s="255"/>
      <c r="E86" s="217"/>
      <c r="F86" s="4"/>
      <c r="G86" s="4"/>
      <c r="H86" s="153"/>
      <c r="J86" s="4"/>
      <c r="K86" s="4"/>
    </row>
    <row r="87" spans="1:12" s="8" customFormat="1" ht="18" customHeight="1">
      <c r="A87" s="279" t="s">
        <v>199</v>
      </c>
      <c r="B87" s="280"/>
      <c r="C87" s="280"/>
      <c r="D87" s="280"/>
      <c r="E87" s="281"/>
      <c r="F87" s="4"/>
      <c r="G87" s="4"/>
      <c r="H87" s="153"/>
      <c r="I87" s="5"/>
      <c r="J87" s="4"/>
      <c r="K87" s="4"/>
      <c r="L87" s="5"/>
    </row>
    <row r="88" spans="1:12" ht="20.25">
      <c r="A88" s="196">
        <f>A85+1</f>
        <v>78</v>
      </c>
      <c r="B88" s="178" t="s">
        <v>591</v>
      </c>
      <c r="C88" s="240" t="s">
        <v>279</v>
      </c>
      <c r="D88" s="241"/>
      <c r="E88" s="275">
        <v>9400</v>
      </c>
      <c r="F88" s="4"/>
      <c r="G88" s="4"/>
      <c r="H88" s="153"/>
      <c r="J88" s="4"/>
      <c r="K88" s="4"/>
    </row>
    <row r="89" spans="1:12" ht="20.25">
      <c r="A89" s="196">
        <f>A88+1</f>
        <v>79</v>
      </c>
      <c r="B89" s="178" t="s">
        <v>592</v>
      </c>
      <c r="C89" s="240" t="s">
        <v>280</v>
      </c>
      <c r="D89" s="241"/>
      <c r="E89" s="275">
        <v>2300</v>
      </c>
      <c r="F89" s="4"/>
      <c r="G89" s="4"/>
      <c r="H89" s="153"/>
      <c r="J89" s="4"/>
      <c r="K89" s="4"/>
    </row>
    <row r="90" spans="1:12" ht="20.25">
      <c r="A90" s="196">
        <f t="shared" ref="A90:A153" si="3">A89+1</f>
        <v>80</v>
      </c>
      <c r="B90" s="178" t="s">
        <v>593</v>
      </c>
      <c r="C90" s="240" t="s">
        <v>281</v>
      </c>
      <c r="D90" s="241"/>
      <c r="E90" s="275">
        <v>6850</v>
      </c>
      <c r="F90" s="4"/>
      <c r="G90" s="4"/>
      <c r="H90" s="153"/>
      <c r="J90" s="4"/>
      <c r="K90" s="4"/>
    </row>
    <row r="91" spans="1:12" ht="20.25">
      <c r="A91" s="196">
        <f t="shared" si="3"/>
        <v>81</v>
      </c>
      <c r="B91" s="178" t="s">
        <v>594</v>
      </c>
      <c r="C91" s="240" t="s">
        <v>282</v>
      </c>
      <c r="D91" s="241"/>
      <c r="E91" s="275">
        <v>950</v>
      </c>
      <c r="F91" s="4"/>
      <c r="G91" s="4"/>
      <c r="H91" s="153"/>
      <c r="J91" s="4"/>
      <c r="K91" s="4"/>
    </row>
    <row r="92" spans="1:12" ht="20.25" hidden="1">
      <c r="A92" s="242">
        <f t="shared" si="3"/>
        <v>82</v>
      </c>
      <c r="B92" s="243" t="s">
        <v>595</v>
      </c>
      <c r="C92" s="244" t="s">
        <v>283</v>
      </c>
      <c r="D92" s="245"/>
      <c r="E92" s="275">
        <v>2850</v>
      </c>
      <c r="F92" s="4"/>
      <c r="G92" s="4"/>
      <c r="H92" s="153"/>
      <c r="J92" s="4"/>
      <c r="K92" s="4"/>
    </row>
    <row r="93" spans="1:12" ht="20.25" hidden="1">
      <c r="A93" s="242">
        <f t="shared" si="3"/>
        <v>83</v>
      </c>
      <c r="B93" s="243" t="s">
        <v>596</v>
      </c>
      <c r="C93" s="244" t="s">
        <v>284</v>
      </c>
      <c r="D93" s="245"/>
      <c r="E93" s="275">
        <v>1100</v>
      </c>
      <c r="F93" s="4"/>
      <c r="G93" s="4"/>
      <c r="H93" s="153"/>
      <c r="J93" s="4"/>
      <c r="K93" s="4"/>
    </row>
    <row r="94" spans="1:12" ht="20.25" hidden="1">
      <c r="A94" s="242">
        <f t="shared" si="3"/>
        <v>84</v>
      </c>
      <c r="B94" s="243" t="s">
        <v>597</v>
      </c>
      <c r="C94" s="244" t="s">
        <v>285</v>
      </c>
      <c r="D94" s="245"/>
      <c r="E94" s="275">
        <v>400</v>
      </c>
      <c r="F94" s="4"/>
      <c r="G94" s="4"/>
      <c r="H94" s="153"/>
      <c r="J94" s="4"/>
      <c r="K94" s="4"/>
    </row>
    <row r="95" spans="1:12" ht="20.25" hidden="1">
      <c r="A95" s="242">
        <f t="shared" si="3"/>
        <v>85</v>
      </c>
      <c r="B95" s="243" t="s">
        <v>598</v>
      </c>
      <c r="C95" s="244" t="s">
        <v>286</v>
      </c>
      <c r="D95" s="245"/>
      <c r="E95" s="275">
        <v>12100</v>
      </c>
      <c r="F95" s="4"/>
      <c r="G95" s="4"/>
      <c r="H95" s="153"/>
      <c r="J95" s="4"/>
      <c r="K95" s="4"/>
    </row>
    <row r="96" spans="1:12" ht="20.25" hidden="1">
      <c r="A96" s="242">
        <f t="shared" si="3"/>
        <v>86</v>
      </c>
      <c r="B96" s="243" t="s">
        <v>599</v>
      </c>
      <c r="C96" s="244" t="s">
        <v>287</v>
      </c>
      <c r="D96" s="245"/>
      <c r="E96" s="275">
        <v>3250</v>
      </c>
      <c r="F96" s="4"/>
      <c r="G96" s="4"/>
      <c r="H96" s="153"/>
      <c r="J96" s="4"/>
      <c r="K96" s="4"/>
    </row>
    <row r="97" spans="1:11" ht="20.25" hidden="1">
      <c r="A97" s="242">
        <f t="shared" si="3"/>
        <v>87</v>
      </c>
      <c r="B97" s="243" t="s">
        <v>600</v>
      </c>
      <c r="C97" s="244" t="s">
        <v>288</v>
      </c>
      <c r="D97" s="245"/>
      <c r="E97" s="275">
        <v>900</v>
      </c>
      <c r="F97" s="4"/>
      <c r="G97" s="4"/>
      <c r="H97" s="153"/>
      <c r="J97" s="4"/>
      <c r="K97" s="4"/>
    </row>
    <row r="98" spans="1:11" ht="20.25">
      <c r="A98" s="196">
        <f>A91+1</f>
        <v>82</v>
      </c>
      <c r="B98" s="178" t="s">
        <v>601</v>
      </c>
      <c r="C98" s="167" t="s">
        <v>289</v>
      </c>
      <c r="D98" s="137"/>
      <c r="E98" s="275">
        <v>48369</v>
      </c>
      <c r="F98" s="4"/>
      <c r="G98" s="4"/>
      <c r="H98" s="153"/>
      <c r="J98" s="4"/>
      <c r="K98" s="4"/>
    </row>
    <row r="99" spans="1:11" ht="20.25">
      <c r="A99" s="196">
        <f t="shared" si="3"/>
        <v>83</v>
      </c>
      <c r="B99" s="178" t="s">
        <v>602</v>
      </c>
      <c r="C99" s="167" t="s">
        <v>290</v>
      </c>
      <c r="D99" s="137"/>
      <c r="E99" s="275">
        <v>21044</v>
      </c>
      <c r="F99" s="4"/>
      <c r="G99" s="4"/>
      <c r="H99" s="153"/>
      <c r="J99" s="4"/>
      <c r="K99" s="4"/>
    </row>
    <row r="100" spans="1:11" ht="20.25">
      <c r="A100" s="196">
        <f t="shared" si="3"/>
        <v>84</v>
      </c>
      <c r="B100" s="178" t="s">
        <v>603</v>
      </c>
      <c r="C100" s="167" t="s">
        <v>291</v>
      </c>
      <c r="D100" s="137"/>
      <c r="E100" s="275">
        <v>4616</v>
      </c>
      <c r="F100" s="4"/>
      <c r="G100" s="4"/>
      <c r="H100" s="153"/>
      <c r="J100" s="4"/>
      <c r="K100" s="4"/>
    </row>
    <row r="101" spans="1:11" ht="20.25">
      <c r="A101" s="196">
        <f t="shared" si="3"/>
        <v>85</v>
      </c>
      <c r="B101" s="178" t="s">
        <v>604</v>
      </c>
      <c r="C101" s="167" t="s">
        <v>292</v>
      </c>
      <c r="D101" s="137"/>
      <c r="E101" s="275">
        <v>3250</v>
      </c>
      <c r="F101" s="4"/>
      <c r="G101" s="4"/>
      <c r="H101" s="153"/>
      <c r="J101" s="4"/>
      <c r="K101" s="4"/>
    </row>
    <row r="102" spans="1:11" ht="20.25">
      <c r="A102" s="196">
        <f t="shared" si="3"/>
        <v>86</v>
      </c>
      <c r="B102" s="178" t="s">
        <v>605</v>
      </c>
      <c r="C102" s="167" t="s">
        <v>293</v>
      </c>
      <c r="D102" s="137"/>
      <c r="E102" s="275">
        <v>1400</v>
      </c>
      <c r="F102" s="4"/>
      <c r="G102" s="4"/>
      <c r="H102" s="153"/>
      <c r="J102" s="4"/>
      <c r="K102" s="4"/>
    </row>
    <row r="103" spans="1:11" ht="20.25">
      <c r="A103" s="196">
        <f t="shared" si="3"/>
        <v>87</v>
      </c>
      <c r="B103" s="178" t="s">
        <v>606</v>
      </c>
      <c r="C103" s="167" t="s">
        <v>294</v>
      </c>
      <c r="D103" s="137"/>
      <c r="E103" s="275">
        <v>24700</v>
      </c>
      <c r="F103" s="4"/>
      <c r="G103" s="4"/>
      <c r="H103" s="153"/>
      <c r="J103" s="4"/>
      <c r="K103" s="4"/>
    </row>
    <row r="104" spans="1:11" ht="20.25">
      <c r="A104" s="196">
        <f t="shared" si="3"/>
        <v>88</v>
      </c>
      <c r="B104" s="178" t="s">
        <v>607</v>
      </c>
      <c r="C104" s="167" t="s">
        <v>295</v>
      </c>
      <c r="D104" s="137"/>
      <c r="E104" s="275">
        <v>11550</v>
      </c>
      <c r="F104" s="4"/>
      <c r="G104" s="4"/>
      <c r="H104" s="153"/>
      <c r="J104" s="4"/>
      <c r="K104" s="4"/>
    </row>
    <row r="105" spans="1:11" ht="20.25">
      <c r="A105" s="196">
        <f t="shared" si="3"/>
        <v>89</v>
      </c>
      <c r="B105" s="178" t="s">
        <v>608</v>
      </c>
      <c r="C105" s="167" t="s">
        <v>296</v>
      </c>
      <c r="D105" s="137"/>
      <c r="E105" s="275">
        <v>11800</v>
      </c>
      <c r="F105" s="4"/>
      <c r="G105" s="4"/>
      <c r="H105" s="153"/>
      <c r="J105" s="4"/>
      <c r="K105" s="4"/>
    </row>
    <row r="106" spans="1:11" ht="20.25">
      <c r="A106" s="196">
        <f t="shared" si="3"/>
        <v>90</v>
      </c>
      <c r="B106" s="178" t="s">
        <v>609</v>
      </c>
      <c r="C106" s="167" t="s">
        <v>297</v>
      </c>
      <c r="D106" s="137"/>
      <c r="E106" s="275">
        <v>4900</v>
      </c>
      <c r="F106" s="4"/>
      <c r="G106" s="4"/>
      <c r="H106" s="153"/>
      <c r="J106" s="4"/>
      <c r="K106" s="4"/>
    </row>
    <row r="107" spans="1:11" ht="20.25">
      <c r="A107" s="196">
        <f t="shared" si="3"/>
        <v>91</v>
      </c>
      <c r="B107" s="178" t="s">
        <v>610</v>
      </c>
      <c r="C107" s="167" t="s">
        <v>298</v>
      </c>
      <c r="D107" s="137"/>
      <c r="E107" s="275">
        <v>1500</v>
      </c>
      <c r="F107" s="4"/>
      <c r="G107" s="4"/>
      <c r="H107" s="153"/>
      <c r="J107" s="4"/>
      <c r="K107" s="4"/>
    </row>
    <row r="108" spans="1:11" ht="20.25">
      <c r="A108" s="196">
        <f t="shared" si="3"/>
        <v>92</v>
      </c>
      <c r="B108" s="178" t="s">
        <v>611</v>
      </c>
      <c r="C108" s="167" t="s">
        <v>299</v>
      </c>
      <c r="D108" s="173"/>
      <c r="E108" s="275">
        <v>9007</v>
      </c>
      <c r="F108" s="4"/>
      <c r="G108" s="4"/>
      <c r="H108" s="153"/>
      <c r="J108" s="4"/>
      <c r="K108" s="4"/>
    </row>
    <row r="109" spans="1:11" ht="20.25">
      <c r="A109" s="196">
        <f t="shared" si="3"/>
        <v>93</v>
      </c>
      <c r="B109" s="178" t="s">
        <v>612</v>
      </c>
      <c r="C109" s="167" t="s">
        <v>300</v>
      </c>
      <c r="D109" s="137"/>
      <c r="E109" s="275">
        <v>2350</v>
      </c>
      <c r="F109" s="4"/>
      <c r="G109" s="4"/>
      <c r="H109" s="153"/>
      <c r="J109" s="4"/>
      <c r="K109" s="4"/>
    </row>
    <row r="110" spans="1:11" ht="20.25">
      <c r="A110" s="196">
        <f t="shared" si="3"/>
        <v>94</v>
      </c>
      <c r="B110" s="178" t="s">
        <v>613</v>
      </c>
      <c r="C110" s="167" t="s">
        <v>301</v>
      </c>
      <c r="D110" s="137"/>
      <c r="E110" s="275">
        <v>1050</v>
      </c>
      <c r="F110" s="4"/>
      <c r="G110" s="4"/>
      <c r="H110" s="153"/>
      <c r="J110" s="4"/>
      <c r="K110" s="4"/>
    </row>
    <row r="111" spans="1:11" ht="20.25">
      <c r="A111" s="196">
        <f t="shared" si="3"/>
        <v>95</v>
      </c>
      <c r="B111" s="178" t="s">
        <v>614</v>
      </c>
      <c r="C111" s="167" t="s">
        <v>302</v>
      </c>
      <c r="D111" s="137"/>
      <c r="E111" s="275">
        <v>5850</v>
      </c>
      <c r="F111" s="4"/>
      <c r="G111" s="4"/>
      <c r="H111" s="153"/>
      <c r="J111" s="4"/>
      <c r="K111" s="4"/>
    </row>
    <row r="112" spans="1:11" ht="20.25">
      <c r="A112" s="196">
        <f t="shared" si="3"/>
        <v>96</v>
      </c>
      <c r="B112" s="178" t="s">
        <v>615</v>
      </c>
      <c r="C112" s="167" t="s">
        <v>303</v>
      </c>
      <c r="D112" s="137"/>
      <c r="E112" s="275">
        <v>5550</v>
      </c>
      <c r="F112" s="4"/>
      <c r="G112" s="4"/>
      <c r="H112" s="153"/>
      <c r="J112" s="4"/>
      <c r="K112" s="4"/>
    </row>
    <row r="113" spans="1:11" ht="20.25">
      <c r="A113" s="196">
        <f t="shared" si="3"/>
        <v>97</v>
      </c>
      <c r="B113" s="178" t="s">
        <v>616</v>
      </c>
      <c r="C113" s="167" t="s">
        <v>304</v>
      </c>
      <c r="D113" s="137"/>
      <c r="E113" s="275">
        <v>27300</v>
      </c>
      <c r="F113" s="4"/>
      <c r="G113" s="4"/>
      <c r="H113" s="153"/>
      <c r="J113" s="4"/>
      <c r="K113" s="4"/>
    </row>
    <row r="114" spans="1:11" ht="20.25">
      <c r="A114" s="196">
        <f t="shared" si="3"/>
        <v>98</v>
      </c>
      <c r="B114" s="178" t="s">
        <v>617</v>
      </c>
      <c r="C114" s="167" t="s">
        <v>305</v>
      </c>
      <c r="D114" s="137"/>
      <c r="E114" s="275">
        <v>16050</v>
      </c>
      <c r="F114" s="4"/>
      <c r="G114" s="4"/>
      <c r="H114" s="153"/>
      <c r="J114" s="4"/>
      <c r="K114" s="4"/>
    </row>
    <row r="115" spans="1:11" ht="20.25">
      <c r="A115" s="196">
        <f t="shared" si="3"/>
        <v>99</v>
      </c>
      <c r="B115" s="178" t="s">
        <v>618</v>
      </c>
      <c r="C115" s="167" t="s">
        <v>306</v>
      </c>
      <c r="D115" s="137"/>
      <c r="E115" s="275">
        <v>3800</v>
      </c>
      <c r="F115" s="4"/>
      <c r="G115" s="4"/>
      <c r="H115" s="153"/>
      <c r="J115" s="4"/>
      <c r="K115" s="4"/>
    </row>
    <row r="116" spans="1:11" ht="20.25">
      <c r="A116" s="196">
        <f t="shared" si="3"/>
        <v>100</v>
      </c>
      <c r="B116" s="178" t="s">
        <v>619</v>
      </c>
      <c r="C116" s="167" t="s">
        <v>307</v>
      </c>
      <c r="D116" s="137"/>
      <c r="E116" s="275">
        <v>850</v>
      </c>
      <c r="F116" s="4"/>
      <c r="G116" s="4"/>
      <c r="H116" s="153"/>
      <c r="J116" s="4"/>
      <c r="K116" s="4"/>
    </row>
    <row r="117" spans="1:11" ht="20.25">
      <c r="A117" s="197">
        <f t="shared" si="3"/>
        <v>101</v>
      </c>
      <c r="B117" s="178" t="s">
        <v>620</v>
      </c>
      <c r="C117" s="167" t="s">
        <v>308</v>
      </c>
      <c r="D117" s="173"/>
      <c r="E117" s="275">
        <v>4639</v>
      </c>
      <c r="F117" s="4"/>
      <c r="G117" s="4"/>
      <c r="H117" s="153"/>
      <c r="J117" s="4"/>
      <c r="K117" s="4"/>
    </row>
    <row r="118" spans="1:11" ht="20.25">
      <c r="A118" s="196">
        <f t="shared" si="3"/>
        <v>102</v>
      </c>
      <c r="B118" s="178" t="s">
        <v>621</v>
      </c>
      <c r="C118" s="167" t="s">
        <v>309</v>
      </c>
      <c r="D118" s="137"/>
      <c r="E118" s="275">
        <v>17200</v>
      </c>
      <c r="F118" s="4"/>
      <c r="G118" s="4"/>
      <c r="H118" s="153"/>
      <c r="J118" s="4"/>
      <c r="K118" s="4"/>
    </row>
    <row r="119" spans="1:11" ht="20.25">
      <c r="A119" s="196">
        <f t="shared" si="3"/>
        <v>103</v>
      </c>
      <c r="B119" s="178" t="s">
        <v>622</v>
      </c>
      <c r="C119" s="167" t="s">
        <v>310</v>
      </c>
      <c r="D119" s="137"/>
      <c r="E119" s="275">
        <v>7900</v>
      </c>
      <c r="F119" s="4"/>
      <c r="G119" s="4"/>
      <c r="H119" s="153"/>
      <c r="J119" s="4"/>
      <c r="K119" s="4"/>
    </row>
    <row r="120" spans="1:11" ht="20.25">
      <c r="A120" s="196">
        <f t="shared" si="3"/>
        <v>104</v>
      </c>
      <c r="B120" s="178" t="s">
        <v>623</v>
      </c>
      <c r="C120" s="167" t="s">
        <v>311</v>
      </c>
      <c r="D120" s="137"/>
      <c r="E120" s="275">
        <v>2800</v>
      </c>
      <c r="F120" s="4"/>
      <c r="G120" s="4"/>
      <c r="H120" s="153"/>
      <c r="J120" s="4"/>
      <c r="K120" s="4"/>
    </row>
    <row r="121" spans="1:11" ht="20.25">
      <c r="A121" s="196">
        <f t="shared" si="3"/>
        <v>105</v>
      </c>
      <c r="B121" s="178" t="s">
        <v>624</v>
      </c>
      <c r="C121" s="167" t="s">
        <v>312</v>
      </c>
      <c r="D121" s="137"/>
      <c r="E121" s="275">
        <v>2700</v>
      </c>
      <c r="F121" s="4"/>
      <c r="G121" s="4"/>
      <c r="H121" s="153"/>
      <c r="J121" s="4"/>
      <c r="K121" s="4"/>
    </row>
    <row r="122" spans="1:11" ht="20.25">
      <c r="A122" s="196">
        <f t="shared" si="3"/>
        <v>106</v>
      </c>
      <c r="B122" s="178" t="s">
        <v>625</v>
      </c>
      <c r="C122" s="167" t="s">
        <v>313</v>
      </c>
      <c r="D122" s="137"/>
      <c r="E122" s="275">
        <v>14200</v>
      </c>
      <c r="F122" s="4"/>
      <c r="G122" s="4"/>
      <c r="H122" s="153"/>
      <c r="J122" s="4"/>
      <c r="K122" s="4"/>
    </row>
    <row r="123" spans="1:11" ht="20.25">
      <c r="A123" s="196">
        <f t="shared" si="3"/>
        <v>107</v>
      </c>
      <c r="B123" s="178" t="s">
        <v>626</v>
      </c>
      <c r="C123" s="167" t="s">
        <v>314</v>
      </c>
      <c r="D123" s="137"/>
      <c r="E123" s="275">
        <v>10000</v>
      </c>
      <c r="F123" s="4"/>
      <c r="G123" s="4"/>
      <c r="H123" s="153"/>
      <c r="J123" s="4"/>
      <c r="K123" s="4"/>
    </row>
    <row r="124" spans="1:11" ht="20.25">
      <c r="A124" s="196">
        <f t="shared" si="3"/>
        <v>108</v>
      </c>
      <c r="B124" s="178" t="s">
        <v>627</v>
      </c>
      <c r="C124" s="167" t="s">
        <v>315</v>
      </c>
      <c r="D124" s="137"/>
      <c r="E124" s="275">
        <v>4150</v>
      </c>
      <c r="F124" s="4"/>
      <c r="G124" s="4"/>
      <c r="H124" s="153"/>
      <c r="J124" s="4"/>
      <c r="K124" s="4"/>
    </row>
    <row r="125" spans="1:11" ht="20.25">
      <c r="A125" s="196">
        <f t="shared" si="3"/>
        <v>109</v>
      </c>
      <c r="B125" s="178" t="s">
        <v>628</v>
      </c>
      <c r="C125" s="167" t="s">
        <v>316</v>
      </c>
      <c r="D125" s="137"/>
      <c r="E125" s="275">
        <v>16900</v>
      </c>
      <c r="F125" s="4"/>
      <c r="G125" s="4"/>
      <c r="H125" s="153"/>
      <c r="J125" s="4"/>
      <c r="K125" s="4"/>
    </row>
    <row r="126" spans="1:11" ht="20.25">
      <c r="A126" s="196">
        <f t="shared" si="3"/>
        <v>110</v>
      </c>
      <c r="B126" s="178" t="s">
        <v>629</v>
      </c>
      <c r="C126" s="167" t="s">
        <v>317</v>
      </c>
      <c r="D126" s="137"/>
      <c r="E126" s="275">
        <v>20050</v>
      </c>
      <c r="F126" s="4"/>
      <c r="G126" s="4"/>
      <c r="H126" s="153"/>
      <c r="J126" s="4"/>
      <c r="K126" s="4"/>
    </row>
    <row r="127" spans="1:11" ht="20.25">
      <c r="A127" s="196">
        <f t="shared" si="3"/>
        <v>111</v>
      </c>
      <c r="B127" s="178" t="s">
        <v>630</v>
      </c>
      <c r="C127" s="167" t="s">
        <v>318</v>
      </c>
      <c r="D127" s="137"/>
      <c r="E127" s="275">
        <v>8100</v>
      </c>
      <c r="F127" s="4"/>
      <c r="G127" s="4"/>
      <c r="H127" s="153"/>
      <c r="J127" s="4"/>
      <c r="K127" s="4"/>
    </row>
    <row r="128" spans="1:11" ht="20.25">
      <c r="A128" s="196">
        <f t="shared" si="3"/>
        <v>112</v>
      </c>
      <c r="B128" s="178" t="s">
        <v>631</v>
      </c>
      <c r="C128" s="168" t="s">
        <v>319</v>
      </c>
      <c r="D128" s="169"/>
      <c r="E128" s="275">
        <v>1650</v>
      </c>
      <c r="F128" s="4"/>
      <c r="G128" s="4"/>
      <c r="H128" s="153"/>
      <c r="J128" s="4"/>
      <c r="K128" s="4"/>
    </row>
    <row r="129" spans="1:11" ht="20.25">
      <c r="A129" s="196">
        <f t="shared" si="3"/>
        <v>113</v>
      </c>
      <c r="B129" s="178" t="s">
        <v>632</v>
      </c>
      <c r="C129" s="167" t="s">
        <v>320</v>
      </c>
      <c r="D129" s="137"/>
      <c r="E129" s="275">
        <v>3500</v>
      </c>
      <c r="F129" s="4"/>
      <c r="G129" s="4"/>
      <c r="H129" s="153"/>
      <c r="J129" s="4"/>
      <c r="K129" s="4"/>
    </row>
    <row r="130" spans="1:11" ht="20.25">
      <c r="A130" s="196">
        <f t="shared" si="3"/>
        <v>114</v>
      </c>
      <c r="B130" s="178" t="s">
        <v>633</v>
      </c>
      <c r="C130" s="167" t="s">
        <v>321</v>
      </c>
      <c r="D130" s="181"/>
      <c r="E130" s="275">
        <v>12674</v>
      </c>
      <c r="F130" s="4"/>
      <c r="G130" s="4"/>
      <c r="H130" s="153"/>
      <c r="J130" s="4"/>
      <c r="K130" s="4"/>
    </row>
    <row r="131" spans="1:11" ht="20.25">
      <c r="A131" s="196">
        <f t="shared" si="3"/>
        <v>115</v>
      </c>
      <c r="B131" s="178" t="s">
        <v>634</v>
      </c>
      <c r="C131" s="167" t="s">
        <v>213</v>
      </c>
      <c r="D131" s="137"/>
      <c r="E131" s="275">
        <v>5642</v>
      </c>
      <c r="F131" s="4"/>
      <c r="G131" s="4"/>
      <c r="H131" s="153"/>
      <c r="J131" s="4"/>
      <c r="K131" s="4"/>
    </row>
    <row r="132" spans="1:11" ht="20.25">
      <c r="A132" s="197">
        <f t="shared" si="3"/>
        <v>116</v>
      </c>
      <c r="B132" s="178" t="s">
        <v>635</v>
      </c>
      <c r="C132" s="167" t="s">
        <v>214</v>
      </c>
      <c r="D132" s="173"/>
      <c r="E132" s="275">
        <v>2200</v>
      </c>
      <c r="F132" s="4"/>
      <c r="G132" s="4"/>
      <c r="H132" s="153"/>
      <c r="J132" s="4"/>
      <c r="K132" s="4"/>
    </row>
    <row r="133" spans="1:11" ht="20.25">
      <c r="A133" s="196">
        <f t="shared" si="3"/>
        <v>117</v>
      </c>
      <c r="B133" s="178" t="s">
        <v>636</v>
      </c>
      <c r="C133" s="167" t="s">
        <v>215</v>
      </c>
      <c r="D133" s="137"/>
      <c r="E133" s="275">
        <v>2095</v>
      </c>
      <c r="F133" s="4"/>
      <c r="G133" s="4"/>
      <c r="H133" s="153"/>
      <c r="J133" s="4"/>
      <c r="K133" s="4"/>
    </row>
    <row r="134" spans="1:11" ht="13.5" customHeight="1">
      <c r="A134" s="197">
        <f t="shared" si="3"/>
        <v>118</v>
      </c>
      <c r="B134" s="178" t="s">
        <v>637</v>
      </c>
      <c r="C134" s="167" t="s">
        <v>322</v>
      </c>
      <c r="D134" s="137"/>
      <c r="E134" s="275">
        <v>11150</v>
      </c>
      <c r="F134" s="4"/>
      <c r="G134" s="4"/>
      <c r="H134" s="153"/>
      <c r="J134" s="4"/>
      <c r="K134" s="4"/>
    </row>
    <row r="135" spans="1:11" ht="20.25">
      <c r="A135" s="197">
        <f t="shared" si="3"/>
        <v>119</v>
      </c>
      <c r="B135" s="178" t="s">
        <v>638</v>
      </c>
      <c r="C135" s="167" t="s">
        <v>323</v>
      </c>
      <c r="D135" s="167"/>
      <c r="E135" s="275">
        <v>8750</v>
      </c>
      <c r="F135" s="4"/>
      <c r="G135" s="4"/>
      <c r="H135" s="153"/>
      <c r="J135" s="4"/>
      <c r="K135" s="4"/>
    </row>
    <row r="136" spans="1:11" ht="20.25">
      <c r="A136" s="197">
        <f t="shared" si="3"/>
        <v>120</v>
      </c>
      <c r="B136" s="178" t="s">
        <v>639</v>
      </c>
      <c r="C136" s="168" t="s">
        <v>324</v>
      </c>
      <c r="D136" s="168"/>
      <c r="E136" s="275">
        <v>5850</v>
      </c>
      <c r="F136" s="4"/>
      <c r="G136" s="4"/>
      <c r="H136" s="153"/>
      <c r="J136" s="4"/>
      <c r="K136" s="4"/>
    </row>
    <row r="137" spans="1:11" ht="20.25">
      <c r="A137" s="197">
        <f t="shared" si="3"/>
        <v>121</v>
      </c>
      <c r="B137" s="178" t="s">
        <v>640</v>
      </c>
      <c r="C137" s="167" t="s">
        <v>325</v>
      </c>
      <c r="D137" s="137"/>
      <c r="E137" s="275">
        <v>7600</v>
      </c>
      <c r="F137" s="4"/>
      <c r="G137" s="4"/>
      <c r="H137" s="153"/>
      <c r="J137" s="4"/>
      <c r="K137" s="4"/>
    </row>
    <row r="138" spans="1:11" ht="20.25">
      <c r="A138" s="197">
        <f t="shared" si="3"/>
        <v>122</v>
      </c>
      <c r="B138" s="178" t="s">
        <v>641</v>
      </c>
      <c r="C138" s="167" t="s">
        <v>326</v>
      </c>
      <c r="D138" s="137"/>
      <c r="E138" s="275">
        <v>4750</v>
      </c>
      <c r="F138" s="4"/>
      <c r="G138" s="4"/>
      <c r="H138" s="153"/>
      <c r="J138" s="4"/>
      <c r="K138" s="4"/>
    </row>
    <row r="139" spans="1:11" ht="20.25">
      <c r="A139" s="197">
        <f t="shared" si="3"/>
        <v>123</v>
      </c>
      <c r="B139" s="178" t="s">
        <v>642</v>
      </c>
      <c r="C139" s="167" t="s">
        <v>327</v>
      </c>
      <c r="D139" s="137"/>
      <c r="E139" s="275">
        <v>1900</v>
      </c>
      <c r="F139" s="4"/>
      <c r="G139" s="4"/>
      <c r="H139" s="153"/>
      <c r="J139" s="4"/>
      <c r="K139" s="4"/>
    </row>
    <row r="140" spans="1:11" ht="20.25">
      <c r="A140" s="197">
        <f t="shared" si="3"/>
        <v>124</v>
      </c>
      <c r="B140" s="178" t="s">
        <v>643</v>
      </c>
      <c r="C140" s="167" t="s">
        <v>328</v>
      </c>
      <c r="D140" s="137"/>
      <c r="E140" s="275">
        <v>3750</v>
      </c>
      <c r="F140" s="4"/>
      <c r="G140" s="4"/>
      <c r="H140" s="153"/>
      <c r="J140" s="4"/>
      <c r="K140" s="4"/>
    </row>
    <row r="141" spans="1:11" ht="20.25">
      <c r="A141" s="197">
        <f t="shared" si="3"/>
        <v>125</v>
      </c>
      <c r="B141" s="178" t="s">
        <v>644</v>
      </c>
      <c r="C141" s="167" t="s">
        <v>329</v>
      </c>
      <c r="D141" s="137"/>
      <c r="E141" s="275">
        <v>2700</v>
      </c>
      <c r="F141" s="4"/>
      <c r="G141" s="4"/>
      <c r="H141" s="153"/>
      <c r="J141" s="4"/>
      <c r="K141" s="4"/>
    </row>
    <row r="142" spans="1:11" ht="20.25">
      <c r="A142" s="197">
        <f t="shared" si="3"/>
        <v>126</v>
      </c>
      <c r="B142" s="178" t="s">
        <v>645</v>
      </c>
      <c r="C142" s="167" t="s">
        <v>330</v>
      </c>
      <c r="D142" s="137"/>
      <c r="E142" s="275">
        <v>5050</v>
      </c>
      <c r="F142" s="4"/>
      <c r="G142" s="4"/>
      <c r="H142" s="153"/>
      <c r="J142" s="4"/>
      <c r="K142" s="4"/>
    </row>
    <row r="143" spans="1:11" ht="20.25">
      <c r="A143" s="197">
        <f t="shared" si="3"/>
        <v>127</v>
      </c>
      <c r="B143" s="178" t="s">
        <v>646</v>
      </c>
      <c r="C143" s="167" t="s">
        <v>331</v>
      </c>
      <c r="D143" s="137"/>
      <c r="E143" s="275">
        <v>3450</v>
      </c>
      <c r="F143" s="4"/>
      <c r="G143" s="4"/>
      <c r="H143" s="153"/>
      <c r="J143" s="4"/>
      <c r="K143" s="4"/>
    </row>
    <row r="144" spans="1:11" ht="20.25">
      <c r="A144" s="197">
        <f t="shared" si="3"/>
        <v>128</v>
      </c>
      <c r="B144" s="178" t="s">
        <v>647</v>
      </c>
      <c r="C144" s="167" t="s">
        <v>332</v>
      </c>
      <c r="D144" s="137"/>
      <c r="E144" s="275">
        <v>2350</v>
      </c>
      <c r="F144" s="4"/>
      <c r="G144" s="4"/>
      <c r="H144" s="153"/>
      <c r="J144" s="4"/>
      <c r="K144" s="4"/>
    </row>
    <row r="145" spans="1:11" ht="20.25">
      <c r="A145" s="197">
        <f t="shared" si="3"/>
        <v>129</v>
      </c>
      <c r="B145" s="178" t="s">
        <v>648</v>
      </c>
      <c r="C145" s="167" t="s">
        <v>333</v>
      </c>
      <c r="D145" s="137"/>
      <c r="E145" s="275">
        <v>1850</v>
      </c>
      <c r="F145" s="4"/>
      <c r="G145" s="4"/>
      <c r="H145" s="153"/>
      <c r="J145" s="4"/>
      <c r="K145" s="4"/>
    </row>
    <row r="146" spans="1:11" ht="20.25">
      <c r="A146" s="197">
        <f t="shared" si="3"/>
        <v>130</v>
      </c>
      <c r="B146" s="178" t="s">
        <v>649</v>
      </c>
      <c r="C146" s="167" t="s">
        <v>334</v>
      </c>
      <c r="D146" s="137"/>
      <c r="E146" s="275">
        <v>750</v>
      </c>
      <c r="F146" s="4"/>
      <c r="G146" s="4"/>
      <c r="H146" s="153"/>
      <c r="J146" s="4"/>
      <c r="K146" s="4"/>
    </row>
    <row r="147" spans="1:11" ht="20.25">
      <c r="A147" s="197">
        <f t="shared" si="3"/>
        <v>131</v>
      </c>
      <c r="B147" s="178" t="s">
        <v>650</v>
      </c>
      <c r="C147" s="167" t="s">
        <v>218</v>
      </c>
      <c r="D147" s="137"/>
      <c r="E147" s="275">
        <v>3000</v>
      </c>
      <c r="F147" s="4"/>
      <c r="G147" s="4"/>
      <c r="H147" s="153"/>
      <c r="J147" s="4"/>
      <c r="K147" s="4"/>
    </row>
    <row r="148" spans="1:11" ht="20.25">
      <c r="A148" s="197">
        <f t="shared" si="3"/>
        <v>132</v>
      </c>
      <c r="B148" s="178" t="s">
        <v>651</v>
      </c>
      <c r="C148" s="167" t="s">
        <v>335</v>
      </c>
      <c r="D148" s="137"/>
      <c r="E148" s="275">
        <v>20500</v>
      </c>
      <c r="F148" s="4"/>
      <c r="G148" s="4"/>
      <c r="H148" s="153"/>
      <c r="J148" s="4"/>
      <c r="K148" s="4"/>
    </row>
    <row r="149" spans="1:11" ht="20.25">
      <c r="A149" s="197">
        <f t="shared" si="3"/>
        <v>133</v>
      </c>
      <c r="B149" s="178" t="s">
        <v>652</v>
      </c>
      <c r="C149" s="167" t="s">
        <v>336</v>
      </c>
      <c r="D149" s="137"/>
      <c r="E149" s="275">
        <v>11650</v>
      </c>
      <c r="F149" s="4"/>
      <c r="G149" s="4"/>
      <c r="H149" s="153"/>
      <c r="J149" s="4"/>
      <c r="K149" s="4"/>
    </row>
    <row r="150" spans="1:11" ht="20.25">
      <c r="A150" s="197">
        <f t="shared" si="3"/>
        <v>134</v>
      </c>
      <c r="B150" s="178" t="s">
        <v>653</v>
      </c>
      <c r="C150" s="167" t="s">
        <v>337</v>
      </c>
      <c r="D150" s="137"/>
      <c r="E150" s="275">
        <v>4050</v>
      </c>
      <c r="F150" s="4"/>
      <c r="G150" s="4"/>
      <c r="H150" s="153"/>
      <c r="J150" s="4"/>
      <c r="K150" s="4"/>
    </row>
    <row r="151" spans="1:11" ht="20.25">
      <c r="A151" s="197">
        <f t="shared" si="3"/>
        <v>135</v>
      </c>
      <c r="B151" s="178" t="s">
        <v>654</v>
      </c>
      <c r="C151" s="167" t="s">
        <v>338</v>
      </c>
      <c r="D151" s="137"/>
      <c r="E151" s="275">
        <v>1650</v>
      </c>
      <c r="F151" s="4"/>
      <c r="G151" s="4"/>
      <c r="H151" s="153"/>
      <c r="J151" s="4"/>
      <c r="K151" s="4"/>
    </row>
    <row r="152" spans="1:11" ht="20.25">
      <c r="A152" s="197">
        <f t="shared" si="3"/>
        <v>136</v>
      </c>
      <c r="B152" s="178" t="s">
        <v>655</v>
      </c>
      <c r="C152" s="167" t="s">
        <v>339</v>
      </c>
      <c r="D152" s="137"/>
      <c r="E152" s="275">
        <v>750</v>
      </c>
      <c r="F152" s="4"/>
      <c r="G152" s="4"/>
      <c r="H152" s="153"/>
      <c r="J152" s="4"/>
      <c r="K152" s="4"/>
    </row>
    <row r="153" spans="1:11" ht="20.25">
      <c r="A153" s="197">
        <f t="shared" si="3"/>
        <v>137</v>
      </c>
      <c r="B153" s="178" t="s">
        <v>656</v>
      </c>
      <c r="C153" s="167" t="s">
        <v>340</v>
      </c>
      <c r="D153" s="137"/>
      <c r="E153" s="275">
        <v>19400</v>
      </c>
      <c r="F153" s="4"/>
      <c r="G153" s="4"/>
      <c r="H153" s="153"/>
      <c r="J153" s="4"/>
      <c r="K153" s="4"/>
    </row>
    <row r="154" spans="1:11" ht="20.25">
      <c r="A154" s="197">
        <f t="shared" ref="A154:A217" si="4">A153+1</f>
        <v>138</v>
      </c>
      <c r="B154" s="178" t="s">
        <v>657</v>
      </c>
      <c r="C154" s="167" t="s">
        <v>341</v>
      </c>
      <c r="D154" s="137"/>
      <c r="E154" s="275">
        <v>6800</v>
      </c>
      <c r="F154" s="4"/>
      <c r="G154" s="4"/>
      <c r="H154" s="153"/>
      <c r="J154" s="4"/>
      <c r="K154" s="4"/>
    </row>
    <row r="155" spans="1:11" ht="20.25">
      <c r="A155" s="197">
        <f t="shared" si="4"/>
        <v>139</v>
      </c>
      <c r="B155" s="178" t="s">
        <v>658</v>
      </c>
      <c r="C155" s="167" t="s">
        <v>342</v>
      </c>
      <c r="D155" s="137"/>
      <c r="E155" s="275">
        <v>5200</v>
      </c>
      <c r="F155" s="4"/>
      <c r="G155" s="4"/>
      <c r="H155" s="153"/>
      <c r="J155" s="4"/>
      <c r="K155" s="4"/>
    </row>
    <row r="156" spans="1:11" ht="20.25">
      <c r="A156" s="197">
        <f t="shared" si="4"/>
        <v>140</v>
      </c>
      <c r="B156" s="178" t="s">
        <v>659</v>
      </c>
      <c r="C156" s="167" t="s">
        <v>343</v>
      </c>
      <c r="D156" s="137"/>
      <c r="E156" s="275">
        <v>4600</v>
      </c>
      <c r="F156" s="4"/>
      <c r="G156" s="4"/>
      <c r="H156" s="153"/>
      <c r="J156" s="4"/>
      <c r="K156" s="4"/>
    </row>
    <row r="157" spans="1:11" ht="20.25">
      <c r="A157" s="197">
        <f t="shared" si="4"/>
        <v>141</v>
      </c>
      <c r="B157" s="178" t="s">
        <v>660</v>
      </c>
      <c r="C157" s="167" t="s">
        <v>344</v>
      </c>
      <c r="D157" s="137"/>
      <c r="E157" s="275">
        <v>2200</v>
      </c>
      <c r="F157" s="4"/>
      <c r="G157" s="4"/>
      <c r="H157" s="153"/>
      <c r="J157" s="4"/>
      <c r="K157" s="4"/>
    </row>
    <row r="158" spans="1:11" ht="20.25">
      <c r="A158" s="197">
        <f t="shared" si="4"/>
        <v>142</v>
      </c>
      <c r="B158" s="178" t="s">
        <v>661</v>
      </c>
      <c r="C158" s="167" t="s">
        <v>345</v>
      </c>
      <c r="D158" s="137"/>
      <c r="E158" s="275">
        <v>5100</v>
      </c>
      <c r="F158" s="4"/>
      <c r="G158" s="4"/>
      <c r="H158" s="153"/>
      <c r="J158" s="4"/>
      <c r="K158" s="4"/>
    </row>
    <row r="159" spans="1:11" ht="20.25">
      <c r="A159" s="197">
        <f t="shared" si="4"/>
        <v>143</v>
      </c>
      <c r="B159" s="178" t="s">
        <v>662</v>
      </c>
      <c r="C159" s="167" t="s">
        <v>346</v>
      </c>
      <c r="D159" s="137"/>
      <c r="E159" s="275">
        <v>22250</v>
      </c>
      <c r="F159" s="4"/>
      <c r="G159" s="4"/>
      <c r="H159" s="153"/>
      <c r="J159" s="4"/>
      <c r="K159" s="4"/>
    </row>
    <row r="160" spans="1:11" ht="20.25">
      <c r="A160" s="197">
        <f t="shared" si="4"/>
        <v>144</v>
      </c>
      <c r="B160" s="178" t="s">
        <v>663</v>
      </c>
      <c r="C160" s="167" t="s">
        <v>347</v>
      </c>
      <c r="D160" s="137"/>
      <c r="E160" s="275">
        <v>8400</v>
      </c>
      <c r="F160" s="4"/>
      <c r="G160" s="4"/>
      <c r="H160" s="153"/>
      <c r="J160" s="4"/>
      <c r="K160" s="4"/>
    </row>
    <row r="161" spans="1:11" ht="12.75" customHeight="1">
      <c r="A161" s="197">
        <f t="shared" si="4"/>
        <v>145</v>
      </c>
      <c r="B161" s="178" t="s">
        <v>664</v>
      </c>
      <c r="C161" s="167" t="s">
        <v>348</v>
      </c>
      <c r="D161" s="137"/>
      <c r="E161" s="275">
        <v>14200</v>
      </c>
      <c r="F161" s="4"/>
      <c r="G161" s="4"/>
      <c r="H161" s="153"/>
      <c r="J161" s="4"/>
      <c r="K161" s="4"/>
    </row>
    <row r="162" spans="1:11" ht="20.25">
      <c r="A162" s="197">
        <f t="shared" si="4"/>
        <v>146</v>
      </c>
      <c r="B162" s="178" t="s">
        <v>665</v>
      </c>
      <c r="C162" s="167" t="s">
        <v>349</v>
      </c>
      <c r="D162" s="137"/>
      <c r="E162" s="275">
        <v>6050</v>
      </c>
      <c r="F162" s="4"/>
      <c r="G162" s="4"/>
      <c r="H162" s="153"/>
      <c r="J162" s="4"/>
      <c r="K162" s="4"/>
    </row>
    <row r="163" spans="1:11" ht="20.25">
      <c r="A163" s="197">
        <f t="shared" si="4"/>
        <v>147</v>
      </c>
      <c r="B163" s="178" t="s">
        <v>666</v>
      </c>
      <c r="C163" s="167" t="s">
        <v>350</v>
      </c>
      <c r="D163" s="137"/>
      <c r="E163" s="275">
        <v>3650</v>
      </c>
      <c r="F163" s="4"/>
      <c r="G163" s="4"/>
      <c r="H163" s="153"/>
      <c r="J163" s="4"/>
      <c r="K163" s="4"/>
    </row>
    <row r="164" spans="1:11" ht="20.25">
      <c r="A164" s="197">
        <f t="shared" si="4"/>
        <v>148</v>
      </c>
      <c r="B164" s="178" t="s">
        <v>667</v>
      </c>
      <c r="C164" s="167" t="s">
        <v>351</v>
      </c>
      <c r="D164" s="137"/>
      <c r="E164" s="275">
        <v>4050</v>
      </c>
      <c r="F164" s="4"/>
      <c r="G164" s="4"/>
      <c r="H164" s="153"/>
      <c r="J164" s="4"/>
      <c r="K164" s="4"/>
    </row>
    <row r="165" spans="1:11" ht="20.25">
      <c r="A165" s="197">
        <f t="shared" si="4"/>
        <v>149</v>
      </c>
      <c r="B165" s="178" t="s">
        <v>668</v>
      </c>
      <c r="C165" s="167" t="s">
        <v>352</v>
      </c>
      <c r="D165" s="137"/>
      <c r="E165" s="275">
        <v>7650</v>
      </c>
      <c r="F165" s="4"/>
      <c r="G165" s="4"/>
      <c r="H165" s="153"/>
      <c r="J165" s="4"/>
      <c r="K165" s="4"/>
    </row>
    <row r="166" spans="1:11" ht="20.25">
      <c r="A166" s="197">
        <f t="shared" si="4"/>
        <v>150</v>
      </c>
      <c r="B166" s="178" t="s">
        <v>669</v>
      </c>
      <c r="C166" s="167" t="s">
        <v>353</v>
      </c>
      <c r="D166" s="137"/>
      <c r="E166" s="275">
        <v>6500</v>
      </c>
      <c r="F166" s="4"/>
      <c r="G166" s="4"/>
      <c r="H166" s="153"/>
      <c r="J166" s="4"/>
      <c r="K166" s="4"/>
    </row>
    <row r="167" spans="1:11" ht="20.25">
      <c r="A167" s="197">
        <f t="shared" si="4"/>
        <v>151</v>
      </c>
      <c r="B167" s="178" t="s">
        <v>670</v>
      </c>
      <c r="C167" s="167" t="s">
        <v>354</v>
      </c>
      <c r="D167" s="137"/>
      <c r="E167" s="275">
        <v>1850</v>
      </c>
      <c r="F167" s="4"/>
      <c r="G167" s="4"/>
      <c r="H167" s="153"/>
      <c r="J167" s="4"/>
      <c r="K167" s="4"/>
    </row>
    <row r="168" spans="1:11" ht="20.25">
      <c r="A168" s="197">
        <f t="shared" si="4"/>
        <v>152</v>
      </c>
      <c r="B168" s="178" t="s">
        <v>671</v>
      </c>
      <c r="C168" s="167" t="s">
        <v>355</v>
      </c>
      <c r="D168" s="137"/>
      <c r="E168" s="275">
        <v>15700</v>
      </c>
      <c r="F168" s="4"/>
      <c r="G168" s="4"/>
      <c r="H168" s="153"/>
      <c r="J168" s="4"/>
      <c r="K168" s="4"/>
    </row>
    <row r="169" spans="1:11" ht="20.25">
      <c r="A169" s="197">
        <f t="shared" si="4"/>
        <v>153</v>
      </c>
      <c r="B169" s="178" t="s">
        <v>672</v>
      </c>
      <c r="C169" s="167" t="s">
        <v>356</v>
      </c>
      <c r="D169" s="137"/>
      <c r="E169" s="275">
        <v>6000</v>
      </c>
      <c r="F169" s="4"/>
      <c r="G169" s="4"/>
      <c r="H169" s="153"/>
      <c r="J169" s="4"/>
      <c r="K169" s="4"/>
    </row>
    <row r="170" spans="1:11" ht="20.25">
      <c r="A170" s="197">
        <f t="shared" si="4"/>
        <v>154</v>
      </c>
      <c r="B170" s="178" t="s">
        <v>673</v>
      </c>
      <c r="C170" s="167" t="s">
        <v>357</v>
      </c>
      <c r="D170" s="137"/>
      <c r="E170" s="275">
        <v>1850</v>
      </c>
      <c r="F170" s="4"/>
      <c r="G170" s="4"/>
      <c r="H170" s="153"/>
      <c r="J170" s="4"/>
      <c r="K170" s="4"/>
    </row>
    <row r="171" spans="1:11" ht="20.25">
      <c r="A171" s="197">
        <f t="shared" si="4"/>
        <v>155</v>
      </c>
      <c r="B171" s="178" t="s">
        <v>674</v>
      </c>
      <c r="C171" s="167" t="s">
        <v>358</v>
      </c>
      <c r="D171" s="137"/>
      <c r="E171" s="275">
        <v>8700</v>
      </c>
      <c r="F171" s="4"/>
      <c r="G171" s="4"/>
      <c r="H171" s="153"/>
      <c r="J171" s="4"/>
      <c r="K171" s="4"/>
    </row>
    <row r="172" spans="1:11" ht="20.25">
      <c r="A172" s="197">
        <f t="shared" si="4"/>
        <v>156</v>
      </c>
      <c r="B172" s="178" t="s">
        <v>675</v>
      </c>
      <c r="C172" s="167" t="s">
        <v>359</v>
      </c>
      <c r="D172" s="137"/>
      <c r="E172" s="275">
        <v>1850</v>
      </c>
      <c r="F172" s="4"/>
      <c r="G172" s="4"/>
      <c r="H172" s="153"/>
      <c r="J172" s="4"/>
      <c r="K172" s="4"/>
    </row>
    <row r="173" spans="1:11" ht="15" customHeight="1">
      <c r="A173" s="197">
        <f t="shared" si="4"/>
        <v>157</v>
      </c>
      <c r="B173" s="178" t="s">
        <v>676</v>
      </c>
      <c r="C173" s="167" t="s">
        <v>360</v>
      </c>
      <c r="D173" s="137"/>
      <c r="E173" s="275">
        <v>14450</v>
      </c>
      <c r="F173" s="4"/>
      <c r="G173" s="4"/>
      <c r="H173" s="153"/>
      <c r="J173" s="4"/>
      <c r="K173" s="4"/>
    </row>
    <row r="174" spans="1:11" ht="20.25">
      <c r="A174" s="197">
        <f t="shared" si="4"/>
        <v>158</v>
      </c>
      <c r="B174" s="178" t="s">
        <v>677</v>
      </c>
      <c r="C174" s="167" t="s">
        <v>361</v>
      </c>
      <c r="D174" s="137"/>
      <c r="E174" s="275">
        <v>4700</v>
      </c>
      <c r="F174" s="4"/>
      <c r="G174" s="4"/>
      <c r="H174" s="153"/>
    </row>
    <row r="175" spans="1:11" ht="20.25">
      <c r="A175" s="197">
        <f t="shared" si="4"/>
        <v>159</v>
      </c>
      <c r="B175" s="178" t="s">
        <v>678</v>
      </c>
      <c r="C175" s="167" t="s">
        <v>362</v>
      </c>
      <c r="D175" s="137"/>
      <c r="E175" s="275">
        <v>2800</v>
      </c>
      <c r="F175" s="4"/>
      <c r="G175" s="4"/>
      <c r="H175" s="153"/>
    </row>
    <row r="176" spans="1:11" ht="20.25">
      <c r="A176" s="197">
        <f t="shared" si="4"/>
        <v>160</v>
      </c>
      <c r="B176" s="178" t="s">
        <v>679</v>
      </c>
      <c r="C176" s="167" t="s">
        <v>363</v>
      </c>
      <c r="D176" s="137"/>
      <c r="E176" s="275">
        <v>900</v>
      </c>
      <c r="F176" s="4"/>
      <c r="G176" s="4"/>
      <c r="H176" s="153"/>
    </row>
    <row r="177" spans="1:8" ht="12.75" customHeight="1">
      <c r="A177" s="197">
        <f t="shared" si="4"/>
        <v>161</v>
      </c>
      <c r="B177" s="172" t="s">
        <v>680</v>
      </c>
      <c r="C177" s="176" t="s">
        <v>1525</v>
      </c>
      <c r="D177" s="177"/>
      <c r="E177" s="275">
        <v>20327</v>
      </c>
      <c r="F177" s="4"/>
      <c r="G177" s="4"/>
      <c r="H177" s="153"/>
    </row>
    <row r="178" spans="1:8" ht="20.25">
      <c r="A178" s="197">
        <f t="shared" si="4"/>
        <v>162</v>
      </c>
      <c r="B178" s="172" t="s">
        <v>681</v>
      </c>
      <c r="C178" s="176" t="s">
        <v>219</v>
      </c>
      <c r="D178" s="177"/>
      <c r="E178" s="275">
        <v>13035</v>
      </c>
      <c r="F178" s="4"/>
      <c r="G178" s="4"/>
      <c r="H178" s="153"/>
    </row>
    <row r="179" spans="1:8" ht="20.25">
      <c r="A179" s="197">
        <f t="shared" si="4"/>
        <v>163</v>
      </c>
      <c r="B179" s="172" t="s">
        <v>682</v>
      </c>
      <c r="C179" s="176" t="s">
        <v>220</v>
      </c>
      <c r="D179" s="177"/>
      <c r="E179" s="275">
        <v>7345</v>
      </c>
      <c r="F179" s="4"/>
      <c r="G179" s="4"/>
      <c r="H179" s="153"/>
    </row>
    <row r="180" spans="1:8" ht="20.25">
      <c r="A180" s="197">
        <f t="shared" si="4"/>
        <v>164</v>
      </c>
      <c r="B180" s="172" t="s">
        <v>683</v>
      </c>
      <c r="C180" s="176" t="s">
        <v>1524</v>
      </c>
      <c r="D180" s="177"/>
      <c r="E180" s="275">
        <v>9062</v>
      </c>
      <c r="F180" s="4"/>
      <c r="G180" s="4"/>
      <c r="H180" s="153"/>
    </row>
    <row r="181" spans="1:8" ht="20.25">
      <c r="A181" s="197">
        <f t="shared" si="4"/>
        <v>165</v>
      </c>
      <c r="B181" s="172" t="s">
        <v>684</v>
      </c>
      <c r="C181" s="176" t="s">
        <v>221</v>
      </c>
      <c r="D181" s="177"/>
      <c r="E181" s="275">
        <v>2290</v>
      </c>
      <c r="F181" s="4"/>
      <c r="G181" s="4"/>
      <c r="H181" s="153"/>
    </row>
    <row r="182" spans="1:8" ht="20.25">
      <c r="A182" s="197">
        <f t="shared" si="4"/>
        <v>166</v>
      </c>
      <c r="B182" s="172" t="s">
        <v>685</v>
      </c>
      <c r="C182" s="176" t="s">
        <v>222</v>
      </c>
      <c r="D182" s="177"/>
      <c r="E182" s="275">
        <v>1118</v>
      </c>
      <c r="F182" s="4"/>
      <c r="G182" s="4"/>
      <c r="H182" s="153"/>
    </row>
    <row r="183" spans="1:8" ht="20.25">
      <c r="A183" s="197">
        <f t="shared" si="4"/>
        <v>167</v>
      </c>
      <c r="B183" s="172" t="s">
        <v>686</v>
      </c>
      <c r="C183" s="176" t="s">
        <v>223</v>
      </c>
      <c r="D183" s="177"/>
      <c r="E183" s="275">
        <v>1352</v>
      </c>
      <c r="F183" s="4"/>
      <c r="G183" s="4"/>
      <c r="H183" s="153"/>
    </row>
    <row r="184" spans="1:8" ht="20.25">
      <c r="A184" s="197">
        <f t="shared" si="4"/>
        <v>168</v>
      </c>
      <c r="B184" s="172" t="s">
        <v>687</v>
      </c>
      <c r="C184" s="176" t="s">
        <v>224</v>
      </c>
      <c r="D184" s="177"/>
      <c r="E184" s="275">
        <v>3432</v>
      </c>
      <c r="F184" s="4"/>
      <c r="G184" s="4"/>
      <c r="H184" s="153"/>
    </row>
    <row r="185" spans="1:8" ht="20.25">
      <c r="A185" s="197">
        <f t="shared" si="4"/>
        <v>169</v>
      </c>
      <c r="B185" s="172" t="s">
        <v>688</v>
      </c>
      <c r="C185" s="176" t="s">
        <v>225</v>
      </c>
      <c r="D185" s="177"/>
      <c r="E185" s="275">
        <v>5400</v>
      </c>
      <c r="F185" s="4"/>
      <c r="G185" s="4"/>
      <c r="H185" s="153"/>
    </row>
    <row r="186" spans="1:8" ht="20.25">
      <c r="A186" s="197">
        <f t="shared" si="4"/>
        <v>170</v>
      </c>
      <c r="B186" s="172" t="s">
        <v>689</v>
      </c>
      <c r="C186" s="176" t="s">
        <v>226</v>
      </c>
      <c r="D186" s="177"/>
      <c r="E186" s="275">
        <v>4050</v>
      </c>
      <c r="F186" s="4"/>
      <c r="G186" s="4"/>
      <c r="H186" s="153"/>
    </row>
    <row r="187" spans="1:8" ht="20.25">
      <c r="A187" s="197">
        <f>A186+1</f>
        <v>171</v>
      </c>
      <c r="B187" s="172" t="s">
        <v>690</v>
      </c>
      <c r="C187" s="176" t="s">
        <v>364</v>
      </c>
      <c r="D187" s="177"/>
      <c r="E187" s="275">
        <v>5615</v>
      </c>
      <c r="F187" s="4"/>
      <c r="G187" s="4"/>
      <c r="H187" s="153"/>
    </row>
    <row r="188" spans="1:8" ht="20.25">
      <c r="A188" s="197">
        <f t="shared" si="4"/>
        <v>172</v>
      </c>
      <c r="B188" s="172" t="s">
        <v>691</v>
      </c>
      <c r="C188" s="176" t="s">
        <v>365</v>
      </c>
      <c r="D188" s="177"/>
      <c r="E188" s="275">
        <v>3483</v>
      </c>
      <c r="F188" s="4"/>
      <c r="G188" s="4"/>
      <c r="H188" s="153"/>
    </row>
    <row r="189" spans="1:8" ht="20.25">
      <c r="A189" s="197">
        <f t="shared" si="4"/>
        <v>173</v>
      </c>
      <c r="B189" s="172" t="s">
        <v>692</v>
      </c>
      <c r="C189" s="176" t="s">
        <v>366</v>
      </c>
      <c r="D189" s="177"/>
      <c r="E189" s="275">
        <v>4550</v>
      </c>
      <c r="F189" s="4"/>
      <c r="G189" s="4"/>
      <c r="H189" s="153"/>
    </row>
    <row r="190" spans="1:8" ht="20.25">
      <c r="A190" s="197">
        <f t="shared" si="4"/>
        <v>174</v>
      </c>
      <c r="B190" s="172" t="s">
        <v>693</v>
      </c>
      <c r="C190" s="176" t="s">
        <v>367</v>
      </c>
      <c r="D190" s="177"/>
      <c r="E190" s="275">
        <v>2000</v>
      </c>
      <c r="F190" s="4"/>
      <c r="G190" s="4"/>
      <c r="H190" s="153"/>
    </row>
    <row r="191" spans="1:8" ht="20.25">
      <c r="A191" s="197">
        <f t="shared" si="4"/>
        <v>175</v>
      </c>
      <c r="B191" s="172" t="s">
        <v>694</v>
      </c>
      <c r="C191" s="176" t="s">
        <v>368</v>
      </c>
      <c r="D191" s="177"/>
      <c r="E191" s="275">
        <v>37544</v>
      </c>
      <c r="F191" s="4"/>
      <c r="G191" s="4"/>
      <c r="H191" s="153"/>
    </row>
    <row r="192" spans="1:8" ht="20.25">
      <c r="A192" s="197">
        <f t="shared" si="4"/>
        <v>176</v>
      </c>
      <c r="B192" s="172" t="s">
        <v>695</v>
      </c>
      <c r="C192" s="176" t="s">
        <v>369</v>
      </c>
      <c r="D192" s="177"/>
      <c r="E192" s="275">
        <v>9400</v>
      </c>
      <c r="F192" s="4"/>
      <c r="G192" s="4"/>
      <c r="H192" s="153"/>
    </row>
    <row r="193" spans="1:8" ht="20.25">
      <c r="A193" s="197">
        <f t="shared" si="4"/>
        <v>177</v>
      </c>
      <c r="B193" s="172" t="s">
        <v>696</v>
      </c>
      <c r="C193" s="176" t="s">
        <v>370</v>
      </c>
      <c r="D193" s="177"/>
      <c r="E193" s="275">
        <v>5350</v>
      </c>
      <c r="F193" s="4"/>
      <c r="G193" s="4"/>
      <c r="H193" s="153"/>
    </row>
    <row r="194" spans="1:8" ht="20.25">
      <c r="A194" s="197">
        <f t="shared" si="4"/>
        <v>178</v>
      </c>
      <c r="B194" s="172" t="s">
        <v>697</v>
      </c>
      <c r="C194" s="176" t="s">
        <v>371</v>
      </c>
      <c r="D194" s="177"/>
      <c r="E194" s="275">
        <v>14950</v>
      </c>
      <c r="F194" s="4"/>
      <c r="G194" s="4"/>
      <c r="H194" s="153"/>
    </row>
    <row r="195" spans="1:8" ht="20.25">
      <c r="A195" s="197">
        <f t="shared" si="4"/>
        <v>179</v>
      </c>
      <c r="B195" s="172" t="s">
        <v>698</v>
      </c>
      <c r="C195" s="176" t="s">
        <v>372</v>
      </c>
      <c r="D195" s="177"/>
      <c r="E195" s="275">
        <v>1050</v>
      </c>
      <c r="F195" s="4"/>
      <c r="G195" s="4"/>
      <c r="H195" s="153"/>
    </row>
    <row r="196" spans="1:8" ht="20.25">
      <c r="A196" s="197">
        <f t="shared" si="4"/>
        <v>180</v>
      </c>
      <c r="B196" s="172" t="s">
        <v>699</v>
      </c>
      <c r="C196" s="176" t="s">
        <v>373</v>
      </c>
      <c r="D196" s="177"/>
      <c r="E196" s="275">
        <v>2050</v>
      </c>
      <c r="F196" s="4"/>
      <c r="G196" s="4"/>
      <c r="H196" s="153"/>
    </row>
    <row r="197" spans="1:8" ht="20.25">
      <c r="A197" s="197">
        <f t="shared" si="4"/>
        <v>181</v>
      </c>
      <c r="B197" s="172" t="s">
        <v>700</v>
      </c>
      <c r="C197" s="179" t="s">
        <v>374</v>
      </c>
      <c r="D197" s="180"/>
      <c r="E197" s="275">
        <v>3650</v>
      </c>
      <c r="F197" s="4"/>
      <c r="G197" s="4"/>
      <c r="H197" s="153"/>
    </row>
    <row r="198" spans="1:8" ht="20.25">
      <c r="A198" s="197">
        <f t="shared" si="4"/>
        <v>182</v>
      </c>
      <c r="B198" s="172" t="s">
        <v>701</v>
      </c>
      <c r="C198" s="182" t="s">
        <v>375</v>
      </c>
      <c r="D198" s="183"/>
      <c r="E198" s="275">
        <v>3900</v>
      </c>
      <c r="F198" s="4"/>
      <c r="G198" s="4"/>
      <c r="H198" s="153"/>
    </row>
    <row r="199" spans="1:8" ht="20.25">
      <c r="A199" s="197">
        <f t="shared" si="4"/>
        <v>183</v>
      </c>
      <c r="B199" s="172" t="s">
        <v>702</v>
      </c>
      <c r="C199" s="176" t="s">
        <v>376</v>
      </c>
      <c r="D199" s="177"/>
      <c r="E199" s="275">
        <v>2550</v>
      </c>
      <c r="F199" s="4"/>
      <c r="G199" s="4"/>
      <c r="H199" s="153"/>
    </row>
    <row r="200" spans="1:8" ht="20.25">
      <c r="A200" s="197">
        <f t="shared" si="4"/>
        <v>184</v>
      </c>
      <c r="B200" s="172" t="s">
        <v>703</v>
      </c>
      <c r="C200" s="176" t="s">
        <v>377</v>
      </c>
      <c r="D200" s="177"/>
      <c r="E200" s="275">
        <v>10950</v>
      </c>
      <c r="F200" s="4"/>
      <c r="G200" s="4"/>
      <c r="H200" s="153"/>
    </row>
    <row r="201" spans="1:8" ht="20.25">
      <c r="A201" s="197">
        <f t="shared" si="4"/>
        <v>185</v>
      </c>
      <c r="B201" s="172" t="s">
        <v>704</v>
      </c>
      <c r="C201" s="176" t="s">
        <v>378</v>
      </c>
      <c r="D201" s="177"/>
      <c r="E201" s="275">
        <v>8400</v>
      </c>
      <c r="F201" s="4"/>
      <c r="G201" s="4"/>
      <c r="H201" s="153"/>
    </row>
    <row r="202" spans="1:8" ht="20.25">
      <c r="A202" s="197">
        <f t="shared" si="4"/>
        <v>186</v>
      </c>
      <c r="B202" s="172" t="s">
        <v>705</v>
      </c>
      <c r="C202" s="176" t="s">
        <v>379</v>
      </c>
      <c r="D202" s="177"/>
      <c r="E202" s="275">
        <v>3350</v>
      </c>
      <c r="F202" s="4"/>
      <c r="G202" s="4"/>
      <c r="H202" s="153"/>
    </row>
    <row r="203" spans="1:8" ht="20.25">
      <c r="A203" s="197">
        <f t="shared" si="4"/>
        <v>187</v>
      </c>
      <c r="B203" s="172" t="s">
        <v>706</v>
      </c>
      <c r="C203" s="176" t="s">
        <v>380</v>
      </c>
      <c r="D203" s="176"/>
      <c r="E203" s="275">
        <v>7300</v>
      </c>
      <c r="F203" s="4"/>
      <c r="G203" s="4"/>
      <c r="H203" s="153"/>
    </row>
    <row r="204" spans="1:8" ht="20.25">
      <c r="A204" s="197">
        <f t="shared" si="4"/>
        <v>188</v>
      </c>
      <c r="B204" s="172" t="s">
        <v>707</v>
      </c>
      <c r="C204" s="176" t="s">
        <v>381</v>
      </c>
      <c r="D204" s="176"/>
      <c r="E204" s="275">
        <v>2950</v>
      </c>
      <c r="F204" s="4"/>
      <c r="G204" s="4"/>
      <c r="H204" s="153"/>
    </row>
    <row r="205" spans="1:8" ht="20.25">
      <c r="A205" s="197">
        <f t="shared" si="4"/>
        <v>189</v>
      </c>
      <c r="B205" s="172" t="s">
        <v>708</v>
      </c>
      <c r="C205" s="179" t="s">
        <v>382</v>
      </c>
      <c r="D205" s="179"/>
      <c r="E205" s="275">
        <v>1850</v>
      </c>
      <c r="F205" s="4"/>
      <c r="G205" s="4"/>
      <c r="H205" s="153"/>
    </row>
    <row r="206" spans="1:8" ht="20.25">
      <c r="A206" s="197">
        <f t="shared" si="4"/>
        <v>190</v>
      </c>
      <c r="B206" s="172" t="s">
        <v>709</v>
      </c>
      <c r="C206" s="176" t="s">
        <v>383</v>
      </c>
      <c r="D206" s="177"/>
      <c r="E206" s="275">
        <v>7650</v>
      </c>
      <c r="F206" s="4"/>
      <c r="G206" s="4"/>
      <c r="H206" s="153"/>
    </row>
    <row r="207" spans="1:8" ht="20.25">
      <c r="A207" s="197">
        <f t="shared" si="4"/>
        <v>191</v>
      </c>
      <c r="B207" s="172" t="s">
        <v>710</v>
      </c>
      <c r="C207" s="176" t="s">
        <v>384</v>
      </c>
      <c r="D207" s="177"/>
      <c r="E207" s="275">
        <v>3600</v>
      </c>
      <c r="F207" s="4"/>
      <c r="G207" s="4"/>
      <c r="H207" s="153"/>
    </row>
    <row r="208" spans="1:8" ht="20.25">
      <c r="A208" s="197">
        <f t="shared" si="4"/>
        <v>192</v>
      </c>
      <c r="B208" s="172" t="s">
        <v>711</v>
      </c>
      <c r="C208" s="176" t="s">
        <v>385</v>
      </c>
      <c r="D208" s="177"/>
      <c r="E208" s="275">
        <v>5850</v>
      </c>
      <c r="F208" s="4"/>
      <c r="G208" s="4"/>
      <c r="H208" s="153"/>
    </row>
    <row r="209" spans="1:8" ht="20.25">
      <c r="A209" s="197">
        <f t="shared" si="4"/>
        <v>193</v>
      </c>
      <c r="B209" s="172" t="s">
        <v>712</v>
      </c>
      <c r="C209" s="176" t="s">
        <v>386</v>
      </c>
      <c r="D209" s="177"/>
      <c r="E209" s="275">
        <v>2950</v>
      </c>
      <c r="F209" s="4"/>
      <c r="G209" s="4"/>
      <c r="H209" s="153"/>
    </row>
    <row r="210" spans="1:8" ht="20.25">
      <c r="A210" s="197">
        <f t="shared" si="4"/>
        <v>194</v>
      </c>
      <c r="B210" s="172" t="s">
        <v>713</v>
      </c>
      <c r="C210" s="179" t="s">
        <v>387</v>
      </c>
      <c r="D210" s="180"/>
      <c r="E210" s="275">
        <v>1850</v>
      </c>
      <c r="F210" s="4"/>
      <c r="G210" s="4"/>
      <c r="H210" s="153"/>
    </row>
    <row r="211" spans="1:8" ht="20.25">
      <c r="A211" s="197">
        <f t="shared" si="4"/>
        <v>195</v>
      </c>
      <c r="B211" s="172" t="s">
        <v>714</v>
      </c>
      <c r="C211" s="176" t="s">
        <v>230</v>
      </c>
      <c r="D211" s="177"/>
      <c r="E211" s="275">
        <v>24400</v>
      </c>
      <c r="F211" s="4"/>
      <c r="G211" s="4"/>
      <c r="H211" s="153"/>
    </row>
    <row r="212" spans="1:8" ht="20.25">
      <c r="A212" s="197">
        <f t="shared" si="4"/>
        <v>196</v>
      </c>
      <c r="B212" s="172" t="s">
        <v>715</v>
      </c>
      <c r="C212" s="176" t="s">
        <v>231</v>
      </c>
      <c r="D212" s="177"/>
      <c r="E212" s="275">
        <v>22150</v>
      </c>
      <c r="F212" s="4"/>
      <c r="G212" s="4"/>
      <c r="H212" s="153"/>
    </row>
    <row r="213" spans="1:8" ht="20.25">
      <c r="A213" s="197">
        <f t="shared" si="4"/>
        <v>197</v>
      </c>
      <c r="B213" s="172" t="s">
        <v>716</v>
      </c>
      <c r="C213" s="176" t="s">
        <v>232</v>
      </c>
      <c r="D213" s="177"/>
      <c r="E213" s="275">
        <v>2450</v>
      </c>
      <c r="F213" s="4"/>
      <c r="G213" s="4"/>
      <c r="H213" s="153"/>
    </row>
    <row r="214" spans="1:8" ht="20.25">
      <c r="A214" s="197">
        <f t="shared" si="4"/>
        <v>198</v>
      </c>
      <c r="B214" s="172" t="s">
        <v>717</v>
      </c>
      <c r="C214" s="176" t="s">
        <v>233</v>
      </c>
      <c r="D214" s="177"/>
      <c r="E214" s="275">
        <v>6350</v>
      </c>
      <c r="F214" s="4"/>
      <c r="G214" s="4"/>
      <c r="H214" s="153"/>
    </row>
    <row r="215" spans="1:8" ht="20.25">
      <c r="A215" s="197">
        <f t="shared" si="4"/>
        <v>199</v>
      </c>
      <c r="B215" s="172" t="s">
        <v>718</v>
      </c>
      <c r="C215" s="176" t="s">
        <v>388</v>
      </c>
      <c r="D215" s="177"/>
      <c r="E215" s="275">
        <v>11650</v>
      </c>
      <c r="F215" s="4"/>
      <c r="G215" s="4"/>
      <c r="H215" s="153"/>
    </row>
    <row r="216" spans="1:8" ht="20.25">
      <c r="A216" s="197">
        <f t="shared" si="4"/>
        <v>200</v>
      </c>
      <c r="B216" s="172" t="s">
        <v>719</v>
      </c>
      <c r="C216" s="176" t="s">
        <v>389</v>
      </c>
      <c r="D216" s="177"/>
      <c r="E216" s="275">
        <v>7450</v>
      </c>
      <c r="F216" s="4"/>
      <c r="G216" s="4"/>
      <c r="H216" s="153"/>
    </row>
    <row r="217" spans="1:8" ht="20.25">
      <c r="A217" s="197">
        <f t="shared" si="4"/>
        <v>201</v>
      </c>
      <c r="B217" s="172" t="s">
        <v>720</v>
      </c>
      <c r="C217" s="176" t="s">
        <v>390</v>
      </c>
      <c r="D217" s="177"/>
      <c r="E217" s="275">
        <v>4550</v>
      </c>
      <c r="F217" s="4"/>
      <c r="G217" s="4"/>
      <c r="H217" s="153"/>
    </row>
    <row r="218" spans="1:8" ht="20.25">
      <c r="A218" s="197">
        <f t="shared" ref="A218:A244" si="5">A217+1</f>
        <v>202</v>
      </c>
      <c r="B218" s="172" t="s">
        <v>721</v>
      </c>
      <c r="C218" s="176" t="s">
        <v>391</v>
      </c>
      <c r="D218" s="177"/>
      <c r="E218" s="275">
        <v>1250</v>
      </c>
      <c r="F218" s="4"/>
      <c r="G218" s="4"/>
      <c r="H218" s="153"/>
    </row>
    <row r="219" spans="1:8" ht="20.25">
      <c r="A219" s="197">
        <f t="shared" si="5"/>
        <v>203</v>
      </c>
      <c r="B219" s="172" t="s">
        <v>722</v>
      </c>
      <c r="C219" s="179" t="s">
        <v>392</v>
      </c>
      <c r="D219" s="180"/>
      <c r="E219" s="275">
        <v>2300</v>
      </c>
      <c r="F219" s="4"/>
      <c r="G219" s="4"/>
      <c r="H219" s="153"/>
    </row>
    <row r="220" spans="1:8" ht="20.25">
      <c r="A220" s="197">
        <f t="shared" si="5"/>
        <v>204</v>
      </c>
      <c r="B220" s="172" t="s">
        <v>723</v>
      </c>
      <c r="C220" s="179" t="s">
        <v>393</v>
      </c>
      <c r="D220" s="180"/>
      <c r="E220" s="275">
        <v>3950</v>
      </c>
      <c r="F220" s="4"/>
      <c r="G220" s="4"/>
      <c r="H220" s="153"/>
    </row>
    <row r="221" spans="1:8" ht="20.25">
      <c r="A221" s="197">
        <f t="shared" si="5"/>
        <v>205</v>
      </c>
      <c r="B221" s="172" t="s">
        <v>724</v>
      </c>
      <c r="C221" s="176" t="s">
        <v>237</v>
      </c>
      <c r="D221" s="177"/>
      <c r="E221" s="275">
        <v>23815</v>
      </c>
      <c r="F221" s="4"/>
      <c r="G221" s="4"/>
      <c r="H221" s="153"/>
    </row>
    <row r="222" spans="1:8" ht="20.25">
      <c r="A222" s="197">
        <f t="shared" si="5"/>
        <v>206</v>
      </c>
      <c r="B222" s="172" t="s">
        <v>725</v>
      </c>
      <c r="C222" s="176" t="s">
        <v>238</v>
      </c>
      <c r="D222" s="177"/>
      <c r="E222" s="275">
        <v>8070</v>
      </c>
      <c r="F222" s="4"/>
      <c r="G222" s="4"/>
      <c r="H222" s="153"/>
    </row>
    <row r="223" spans="1:8" ht="20.25">
      <c r="A223" s="197">
        <f t="shared" si="5"/>
        <v>207</v>
      </c>
      <c r="B223" s="172" t="s">
        <v>726</v>
      </c>
      <c r="C223" s="176" t="s">
        <v>239</v>
      </c>
      <c r="D223" s="177"/>
      <c r="E223" s="275">
        <v>2590</v>
      </c>
      <c r="F223" s="4"/>
      <c r="G223" s="4"/>
      <c r="H223" s="153"/>
    </row>
    <row r="224" spans="1:8" ht="20.25">
      <c r="A224" s="197">
        <f t="shared" si="5"/>
        <v>208</v>
      </c>
      <c r="B224" s="172" t="s">
        <v>727</v>
      </c>
      <c r="C224" s="176" t="s">
        <v>240</v>
      </c>
      <c r="D224" s="177"/>
      <c r="E224" s="275">
        <v>970</v>
      </c>
      <c r="F224" s="4"/>
      <c r="G224" s="4"/>
      <c r="H224" s="153"/>
    </row>
    <row r="225" spans="1:8" ht="20.25">
      <c r="A225" s="197">
        <f t="shared" si="5"/>
        <v>209</v>
      </c>
      <c r="B225" s="172" t="s">
        <v>728</v>
      </c>
      <c r="C225" s="176" t="s">
        <v>241</v>
      </c>
      <c r="D225" s="177"/>
      <c r="E225" s="275">
        <v>6235</v>
      </c>
      <c r="F225" s="4"/>
      <c r="G225" s="4"/>
      <c r="H225" s="153"/>
    </row>
    <row r="226" spans="1:8" ht="20.25">
      <c r="A226" s="197">
        <f t="shared" si="5"/>
        <v>210</v>
      </c>
      <c r="B226" s="172" t="s">
        <v>729</v>
      </c>
      <c r="C226" s="176" t="s">
        <v>242</v>
      </c>
      <c r="D226" s="177"/>
      <c r="E226" s="275">
        <v>28529</v>
      </c>
      <c r="F226" s="4"/>
      <c r="G226" s="4"/>
      <c r="H226" s="153"/>
    </row>
    <row r="227" spans="1:8" ht="20.25">
      <c r="A227" s="197">
        <f t="shared" si="5"/>
        <v>211</v>
      </c>
      <c r="B227" s="172" t="s">
        <v>730</v>
      </c>
      <c r="C227" s="176" t="s">
        <v>243</v>
      </c>
      <c r="D227" s="177"/>
      <c r="E227" s="275">
        <v>26929</v>
      </c>
      <c r="F227" s="4"/>
      <c r="G227" s="4"/>
      <c r="H227" s="153"/>
    </row>
    <row r="228" spans="1:8" ht="20.25">
      <c r="A228" s="197">
        <f t="shared" si="5"/>
        <v>212</v>
      </c>
      <c r="B228" s="172" t="s">
        <v>731</v>
      </c>
      <c r="C228" s="176" t="s">
        <v>244</v>
      </c>
      <c r="D228" s="177"/>
      <c r="E228" s="275">
        <v>18890</v>
      </c>
      <c r="F228" s="4"/>
      <c r="G228" s="4"/>
      <c r="H228" s="153"/>
    </row>
    <row r="229" spans="1:8" s="37" customFormat="1" ht="15" customHeight="1">
      <c r="A229" s="197">
        <f t="shared" si="5"/>
        <v>213</v>
      </c>
      <c r="B229" s="172" t="s">
        <v>732</v>
      </c>
      <c r="C229" s="176" t="s">
        <v>245</v>
      </c>
      <c r="D229" s="177"/>
      <c r="E229" s="275">
        <v>6775</v>
      </c>
      <c r="F229" s="4"/>
      <c r="G229" s="4"/>
      <c r="H229" s="153"/>
    </row>
    <row r="230" spans="1:8" ht="20.25">
      <c r="A230" s="197">
        <f t="shared" si="5"/>
        <v>214</v>
      </c>
      <c r="B230" s="172" t="s">
        <v>733</v>
      </c>
      <c r="C230" s="176" t="s">
        <v>246</v>
      </c>
      <c r="D230" s="177"/>
      <c r="E230" s="275">
        <v>4558</v>
      </c>
      <c r="F230" s="4"/>
      <c r="G230" s="4"/>
      <c r="H230" s="153"/>
    </row>
    <row r="231" spans="1:8" ht="20.25">
      <c r="A231" s="197">
        <f t="shared" si="5"/>
        <v>215</v>
      </c>
      <c r="B231" s="172" t="s">
        <v>734</v>
      </c>
      <c r="C231" s="176" t="s">
        <v>247</v>
      </c>
      <c r="D231" s="177"/>
      <c r="E231" s="275">
        <v>1736</v>
      </c>
      <c r="F231" s="4"/>
      <c r="G231" s="4"/>
      <c r="H231" s="153"/>
    </row>
    <row r="232" spans="1:8" ht="20.25">
      <c r="A232" s="197">
        <f t="shared" si="5"/>
        <v>216</v>
      </c>
      <c r="B232" s="172" t="s">
        <v>735</v>
      </c>
      <c r="C232" s="176" t="s">
        <v>252</v>
      </c>
      <c r="D232" s="177"/>
      <c r="E232" s="275">
        <v>28689</v>
      </c>
      <c r="F232" s="4"/>
      <c r="G232" s="4"/>
      <c r="H232" s="153"/>
    </row>
    <row r="233" spans="1:8" ht="20.25">
      <c r="A233" s="197">
        <f t="shared" si="5"/>
        <v>217</v>
      </c>
      <c r="B233" s="172" t="s">
        <v>736</v>
      </c>
      <c r="C233" s="176" t="s">
        <v>253</v>
      </c>
      <c r="D233" s="177"/>
      <c r="E233" s="275">
        <v>13350</v>
      </c>
      <c r="F233" s="4"/>
      <c r="G233" s="4"/>
      <c r="H233" s="153"/>
    </row>
    <row r="234" spans="1:8" ht="20.25">
      <c r="A234" s="197">
        <f t="shared" si="5"/>
        <v>218</v>
      </c>
      <c r="B234" s="172" t="s">
        <v>737</v>
      </c>
      <c r="C234" s="176" t="s">
        <v>255</v>
      </c>
      <c r="D234" s="177"/>
      <c r="E234" s="275">
        <v>4434</v>
      </c>
      <c r="F234" s="4"/>
      <c r="G234" s="4"/>
      <c r="H234" s="153"/>
    </row>
    <row r="235" spans="1:8" ht="20.25">
      <c r="A235" s="197">
        <f t="shared" si="5"/>
        <v>219</v>
      </c>
      <c r="B235" s="172" t="s">
        <v>738</v>
      </c>
      <c r="C235" s="176" t="s">
        <v>258</v>
      </c>
      <c r="D235" s="177"/>
      <c r="E235" s="275">
        <v>2640</v>
      </c>
      <c r="F235" s="4"/>
      <c r="G235" s="4"/>
      <c r="H235" s="153"/>
    </row>
    <row r="236" spans="1:8" ht="20.25">
      <c r="A236" s="197">
        <f t="shared" si="5"/>
        <v>220</v>
      </c>
      <c r="B236" s="172" t="s">
        <v>739</v>
      </c>
      <c r="C236" s="176" t="s">
        <v>394</v>
      </c>
      <c r="D236" s="177"/>
      <c r="E236" s="275">
        <v>8700</v>
      </c>
      <c r="F236" s="4"/>
      <c r="G236" s="4"/>
      <c r="H236" s="153"/>
    </row>
    <row r="237" spans="1:8" ht="12.75" customHeight="1">
      <c r="A237" s="197">
        <f t="shared" si="5"/>
        <v>221</v>
      </c>
      <c r="B237" s="172" t="s">
        <v>740</v>
      </c>
      <c r="C237" s="176" t="s">
        <v>262</v>
      </c>
      <c r="D237" s="177"/>
      <c r="E237" s="275">
        <v>6143</v>
      </c>
      <c r="F237" s="4"/>
      <c r="G237" s="4"/>
      <c r="H237" s="153"/>
    </row>
    <row r="238" spans="1:8" ht="20.25">
      <c r="A238" s="197">
        <f t="shared" si="5"/>
        <v>222</v>
      </c>
      <c r="B238" s="172" t="s">
        <v>741</v>
      </c>
      <c r="C238" s="176" t="s">
        <v>263</v>
      </c>
      <c r="D238" s="177"/>
      <c r="E238" s="275">
        <v>3695</v>
      </c>
      <c r="F238" s="4"/>
      <c r="G238" s="4"/>
      <c r="H238" s="153"/>
    </row>
    <row r="239" spans="1:8" ht="20.25">
      <c r="A239" s="197">
        <f t="shared" si="5"/>
        <v>223</v>
      </c>
      <c r="B239" s="172" t="s">
        <v>742</v>
      </c>
      <c r="C239" s="176" t="s">
        <v>264</v>
      </c>
      <c r="D239" s="177"/>
      <c r="E239" s="275">
        <v>1200</v>
      </c>
      <c r="F239" s="4"/>
      <c r="G239" s="4"/>
      <c r="H239" s="153"/>
    </row>
    <row r="240" spans="1:8" ht="20.25">
      <c r="A240" s="197">
        <f t="shared" si="5"/>
        <v>224</v>
      </c>
      <c r="B240" s="172" t="s">
        <v>743</v>
      </c>
      <c r="C240" s="176" t="s">
        <v>395</v>
      </c>
      <c r="D240" s="177"/>
      <c r="E240" s="275">
        <v>2350</v>
      </c>
      <c r="F240" s="4"/>
      <c r="G240" s="4"/>
      <c r="H240" s="153"/>
    </row>
    <row r="241" spans="1:8" ht="20.25">
      <c r="A241" s="197">
        <f t="shared" si="5"/>
        <v>225</v>
      </c>
      <c r="B241" s="172" t="s">
        <v>744</v>
      </c>
      <c r="C241" s="179" t="s">
        <v>396</v>
      </c>
      <c r="D241" s="180"/>
      <c r="E241" s="275">
        <v>10200</v>
      </c>
      <c r="F241" s="4"/>
      <c r="G241" s="4"/>
      <c r="H241" s="153"/>
    </row>
    <row r="242" spans="1:8" ht="20.25">
      <c r="A242" s="197">
        <f t="shared" si="5"/>
        <v>226</v>
      </c>
      <c r="B242" s="172" t="s">
        <v>745</v>
      </c>
      <c r="C242" s="179" t="s">
        <v>397</v>
      </c>
      <c r="D242" s="180"/>
      <c r="E242" s="275">
        <v>2064</v>
      </c>
      <c r="F242" s="4"/>
      <c r="G242" s="4"/>
      <c r="H242" s="153"/>
    </row>
    <row r="243" spans="1:8" ht="20.25">
      <c r="A243" s="197">
        <f t="shared" si="5"/>
        <v>227</v>
      </c>
      <c r="B243" s="172" t="s">
        <v>1263</v>
      </c>
      <c r="C243" s="168" t="s">
        <v>1581</v>
      </c>
      <c r="D243" s="180"/>
      <c r="E243" s="275">
        <v>500</v>
      </c>
      <c r="F243" s="4"/>
      <c r="G243" s="4"/>
      <c r="H243" s="153"/>
    </row>
    <row r="244" spans="1:8" ht="20.25">
      <c r="A244" s="197">
        <f t="shared" si="5"/>
        <v>228</v>
      </c>
      <c r="B244" s="172" t="s">
        <v>1264</v>
      </c>
      <c r="C244" s="179" t="s">
        <v>1265</v>
      </c>
      <c r="D244" s="180"/>
      <c r="E244" s="275">
        <v>1</v>
      </c>
      <c r="F244" s="4"/>
      <c r="G244" s="4"/>
      <c r="H244" s="153"/>
    </row>
    <row r="245" spans="1:8" ht="18" customHeight="1">
      <c r="A245" s="279" t="s">
        <v>200</v>
      </c>
      <c r="B245" s="280"/>
      <c r="C245" s="280"/>
      <c r="D245" s="280"/>
      <c r="E245" s="281"/>
      <c r="F245" s="4"/>
      <c r="G245" s="4"/>
      <c r="H245" s="153"/>
    </row>
    <row r="246" spans="1:8" ht="25.5">
      <c r="A246" s="198">
        <f>A244+1</f>
        <v>229</v>
      </c>
      <c r="B246" s="51" t="s">
        <v>746</v>
      </c>
      <c r="C246" s="47" t="s">
        <v>1435</v>
      </c>
      <c r="D246" s="101"/>
      <c r="E246" s="275">
        <v>50</v>
      </c>
      <c r="F246" s="4"/>
      <c r="G246" s="4"/>
      <c r="H246" s="153"/>
    </row>
    <row r="247" spans="1:8" ht="15" customHeight="1">
      <c r="A247" s="197">
        <f>A246+1</f>
        <v>230</v>
      </c>
      <c r="B247" s="184" t="s">
        <v>747</v>
      </c>
      <c r="C247" s="174" t="s">
        <v>398</v>
      </c>
      <c r="D247" s="175"/>
      <c r="E247" s="275">
        <v>2150</v>
      </c>
      <c r="F247" s="4"/>
      <c r="G247" s="4"/>
      <c r="H247" s="153"/>
    </row>
    <row r="248" spans="1:8" ht="12.75" customHeight="1">
      <c r="A248" s="197">
        <f t="shared" ref="A248:A310" si="6">A247+1</f>
        <v>231</v>
      </c>
      <c r="B248" s="184" t="s">
        <v>748</v>
      </c>
      <c r="C248" s="174" t="s">
        <v>399</v>
      </c>
      <c r="D248" s="175"/>
      <c r="E248" s="275">
        <v>2650</v>
      </c>
      <c r="F248" s="4"/>
      <c r="G248" s="4"/>
      <c r="H248" s="153"/>
    </row>
    <row r="249" spans="1:8" ht="12.75" customHeight="1">
      <c r="A249" s="197">
        <f t="shared" si="6"/>
        <v>232</v>
      </c>
      <c r="B249" s="184" t="s">
        <v>749</v>
      </c>
      <c r="C249" s="179" t="s">
        <v>400</v>
      </c>
      <c r="D249" s="180"/>
      <c r="E249" s="275">
        <v>3650</v>
      </c>
      <c r="F249" s="4"/>
      <c r="G249" s="4"/>
      <c r="H249" s="153"/>
    </row>
    <row r="250" spans="1:8" ht="12.75" customHeight="1">
      <c r="A250" s="197">
        <f t="shared" si="6"/>
        <v>233</v>
      </c>
      <c r="B250" s="184" t="s">
        <v>750</v>
      </c>
      <c r="C250" s="176" t="s">
        <v>401</v>
      </c>
      <c r="D250" s="177"/>
      <c r="E250" s="275">
        <v>2268</v>
      </c>
      <c r="F250" s="4"/>
      <c r="G250" s="4"/>
      <c r="H250" s="153"/>
    </row>
    <row r="251" spans="1:8" ht="12.75" customHeight="1">
      <c r="A251" s="197">
        <f t="shared" si="6"/>
        <v>234</v>
      </c>
      <c r="B251" s="184" t="s">
        <v>751</v>
      </c>
      <c r="C251" s="176" t="s">
        <v>302</v>
      </c>
      <c r="D251" s="177"/>
      <c r="E251" s="275">
        <v>5850</v>
      </c>
      <c r="F251" s="4"/>
      <c r="G251" s="4"/>
      <c r="H251" s="153"/>
    </row>
    <row r="252" spans="1:8" ht="12.75" customHeight="1">
      <c r="A252" s="197">
        <f t="shared" si="6"/>
        <v>235</v>
      </c>
      <c r="B252" s="184" t="s">
        <v>752</v>
      </c>
      <c r="C252" s="176" t="s">
        <v>402</v>
      </c>
      <c r="D252" s="177"/>
      <c r="E252" s="275">
        <v>6600</v>
      </c>
      <c r="F252" s="4"/>
      <c r="G252" s="4"/>
      <c r="H252" s="153"/>
    </row>
    <row r="253" spans="1:8" ht="12.75" customHeight="1">
      <c r="A253" s="197">
        <f t="shared" si="6"/>
        <v>236</v>
      </c>
      <c r="B253" s="184" t="s">
        <v>753</v>
      </c>
      <c r="C253" s="176" t="s">
        <v>403</v>
      </c>
      <c r="D253" s="177"/>
      <c r="E253" s="275">
        <v>7423</v>
      </c>
      <c r="F253" s="4"/>
      <c r="G253" s="4"/>
      <c r="H253" s="153"/>
    </row>
    <row r="254" spans="1:8" ht="12.75" customHeight="1">
      <c r="A254" s="197">
        <f t="shared" si="6"/>
        <v>237</v>
      </c>
      <c r="B254" s="184" t="s">
        <v>754</v>
      </c>
      <c r="C254" s="176" t="s">
        <v>404</v>
      </c>
      <c r="D254" s="177"/>
      <c r="E254" s="275">
        <v>5100</v>
      </c>
      <c r="F254" s="4"/>
      <c r="G254" s="4"/>
      <c r="H254" s="153"/>
    </row>
    <row r="255" spans="1:8" ht="12.75" customHeight="1">
      <c r="A255" s="197">
        <f t="shared" si="6"/>
        <v>238</v>
      </c>
      <c r="B255" s="184" t="s">
        <v>755</v>
      </c>
      <c r="C255" s="176" t="s">
        <v>405</v>
      </c>
      <c r="D255" s="177"/>
      <c r="E255" s="275">
        <v>2450</v>
      </c>
      <c r="F255" s="4"/>
      <c r="G255" s="4"/>
      <c r="H255" s="153"/>
    </row>
    <row r="256" spans="1:8" ht="12.75" customHeight="1">
      <c r="A256" s="197">
        <f t="shared" si="6"/>
        <v>239</v>
      </c>
      <c r="B256" s="184" t="s">
        <v>756</v>
      </c>
      <c r="C256" s="176" t="s">
        <v>406</v>
      </c>
      <c r="D256" s="177"/>
      <c r="E256" s="275">
        <v>13700</v>
      </c>
      <c r="F256" s="4"/>
      <c r="G256" s="4"/>
      <c r="H256" s="153"/>
    </row>
    <row r="257" spans="1:8" ht="12.75" customHeight="1">
      <c r="A257" s="197">
        <f t="shared" si="6"/>
        <v>240</v>
      </c>
      <c r="B257" s="184" t="s">
        <v>757</v>
      </c>
      <c r="C257" s="176" t="s">
        <v>407</v>
      </c>
      <c r="D257" s="177"/>
      <c r="E257" s="275">
        <v>3900</v>
      </c>
      <c r="F257" s="4"/>
      <c r="G257" s="4"/>
      <c r="H257" s="153"/>
    </row>
    <row r="258" spans="1:8" ht="12.75" customHeight="1">
      <c r="A258" s="197">
        <f t="shared" si="6"/>
        <v>241</v>
      </c>
      <c r="B258" s="184" t="s">
        <v>758</v>
      </c>
      <c r="C258" s="176" t="s">
        <v>303</v>
      </c>
      <c r="D258" s="177"/>
      <c r="E258" s="275">
        <v>5550</v>
      </c>
      <c r="F258" s="4"/>
      <c r="G258" s="4"/>
      <c r="H258" s="153"/>
    </row>
    <row r="259" spans="1:8" ht="12.75" customHeight="1">
      <c r="A259" s="197">
        <f t="shared" si="6"/>
        <v>242</v>
      </c>
      <c r="B259" s="184" t="s">
        <v>759</v>
      </c>
      <c r="C259" s="176" t="s">
        <v>408</v>
      </c>
      <c r="D259" s="177"/>
      <c r="E259" s="275">
        <v>1700</v>
      </c>
      <c r="F259" s="4"/>
      <c r="G259" s="4"/>
      <c r="H259" s="153"/>
    </row>
    <row r="260" spans="1:8" ht="12.75" customHeight="1">
      <c r="A260" s="197">
        <f t="shared" si="6"/>
        <v>243</v>
      </c>
      <c r="B260" s="184" t="s">
        <v>760</v>
      </c>
      <c r="C260" s="176" t="s">
        <v>409</v>
      </c>
      <c r="D260" s="177"/>
      <c r="E260" s="275">
        <v>2650</v>
      </c>
      <c r="F260" s="4"/>
      <c r="G260" s="4"/>
      <c r="H260" s="153"/>
    </row>
    <row r="261" spans="1:8" ht="12.75" customHeight="1">
      <c r="A261" s="197">
        <f t="shared" si="6"/>
        <v>244</v>
      </c>
      <c r="B261" s="184" t="s">
        <v>761</v>
      </c>
      <c r="C261" s="176" t="s">
        <v>410</v>
      </c>
      <c r="D261" s="177"/>
      <c r="E261" s="275">
        <v>3450</v>
      </c>
      <c r="F261" s="4"/>
      <c r="G261" s="4"/>
      <c r="H261" s="153"/>
    </row>
    <row r="262" spans="1:8" ht="12.75" customHeight="1">
      <c r="A262" s="197">
        <f t="shared" si="6"/>
        <v>245</v>
      </c>
      <c r="B262" s="184" t="s">
        <v>762</v>
      </c>
      <c r="C262" s="176" t="s">
        <v>411</v>
      </c>
      <c r="D262" s="177"/>
      <c r="E262" s="275">
        <v>4831</v>
      </c>
      <c r="F262" s="4"/>
      <c r="G262" s="4"/>
      <c r="H262" s="153"/>
    </row>
    <row r="263" spans="1:8" ht="18.75" customHeight="1">
      <c r="A263" s="197">
        <f t="shared" si="6"/>
        <v>246</v>
      </c>
      <c r="B263" s="184" t="s">
        <v>763</v>
      </c>
      <c r="C263" s="176" t="s">
        <v>412</v>
      </c>
      <c r="D263" s="177"/>
      <c r="E263" s="275">
        <v>4207</v>
      </c>
      <c r="F263" s="4"/>
      <c r="G263" s="4"/>
      <c r="H263" s="153"/>
    </row>
    <row r="264" spans="1:8" ht="12.75" customHeight="1">
      <c r="A264" s="197">
        <f t="shared" si="6"/>
        <v>247</v>
      </c>
      <c r="B264" s="184" t="s">
        <v>764</v>
      </c>
      <c r="C264" s="176" t="s">
        <v>413</v>
      </c>
      <c r="D264" s="177"/>
      <c r="E264" s="275">
        <v>3357</v>
      </c>
      <c r="F264" s="4"/>
      <c r="G264" s="4"/>
      <c r="H264" s="153"/>
    </row>
    <row r="265" spans="1:8" ht="12.75" customHeight="1">
      <c r="A265" s="197">
        <f t="shared" si="6"/>
        <v>248</v>
      </c>
      <c r="B265" s="184" t="s">
        <v>765</v>
      </c>
      <c r="C265" s="176" t="s">
        <v>414</v>
      </c>
      <c r="D265" s="177"/>
      <c r="E265" s="275">
        <v>9379</v>
      </c>
      <c r="F265" s="4"/>
      <c r="G265" s="4"/>
      <c r="H265" s="153"/>
    </row>
    <row r="266" spans="1:8" ht="12.75" customHeight="1">
      <c r="A266" s="197">
        <f t="shared" si="6"/>
        <v>249</v>
      </c>
      <c r="B266" s="184" t="s">
        <v>766</v>
      </c>
      <c r="C266" s="176" t="s">
        <v>415</v>
      </c>
      <c r="D266" s="177"/>
      <c r="E266" s="275">
        <v>6300</v>
      </c>
      <c r="F266" s="4"/>
      <c r="G266" s="4"/>
      <c r="H266" s="153"/>
    </row>
    <row r="267" spans="1:8" ht="12.75" customHeight="1">
      <c r="A267" s="197">
        <f t="shared" si="6"/>
        <v>250</v>
      </c>
      <c r="B267" s="184" t="s">
        <v>767</v>
      </c>
      <c r="C267" s="176" t="s">
        <v>416</v>
      </c>
      <c r="D267" s="177"/>
      <c r="E267" s="275">
        <v>3350</v>
      </c>
      <c r="F267" s="4"/>
      <c r="G267" s="4"/>
      <c r="H267" s="153"/>
    </row>
    <row r="268" spans="1:8" ht="12.75" customHeight="1">
      <c r="A268" s="197">
        <f t="shared" si="6"/>
        <v>251</v>
      </c>
      <c r="B268" s="184" t="s">
        <v>768</v>
      </c>
      <c r="C268" s="176" t="s">
        <v>417</v>
      </c>
      <c r="D268" s="177"/>
      <c r="E268" s="275">
        <v>3500</v>
      </c>
      <c r="F268" s="4"/>
      <c r="G268" s="4"/>
      <c r="H268" s="153"/>
    </row>
    <row r="269" spans="1:8" ht="12.75" customHeight="1">
      <c r="A269" s="197">
        <f t="shared" si="6"/>
        <v>252</v>
      </c>
      <c r="B269" s="184" t="s">
        <v>769</v>
      </c>
      <c r="C269" s="176" t="s">
        <v>418</v>
      </c>
      <c r="D269" s="177"/>
      <c r="E269" s="275">
        <v>2700</v>
      </c>
      <c r="F269" s="4"/>
      <c r="G269" s="4"/>
      <c r="H269" s="153"/>
    </row>
    <row r="270" spans="1:8" ht="12.75" customHeight="1">
      <c r="A270" s="197">
        <f t="shared" si="6"/>
        <v>253</v>
      </c>
      <c r="B270" s="184" t="s">
        <v>770</v>
      </c>
      <c r="C270" s="176" t="s">
        <v>419</v>
      </c>
      <c r="D270" s="176"/>
      <c r="E270" s="275">
        <v>6530</v>
      </c>
      <c r="F270" s="4"/>
      <c r="G270" s="4"/>
      <c r="H270" s="153"/>
    </row>
    <row r="271" spans="1:8" ht="12.75" customHeight="1">
      <c r="A271" s="197">
        <f t="shared" si="6"/>
        <v>254</v>
      </c>
      <c r="B271" s="184" t="s">
        <v>771</v>
      </c>
      <c r="C271" s="176" t="s">
        <v>420</v>
      </c>
      <c r="D271" s="177"/>
      <c r="E271" s="275">
        <v>2950</v>
      </c>
      <c r="F271" s="4"/>
      <c r="G271" s="4"/>
      <c r="H271" s="153"/>
    </row>
    <row r="272" spans="1:8" ht="12.75" customHeight="1">
      <c r="A272" s="197">
        <f t="shared" si="6"/>
        <v>255</v>
      </c>
      <c r="B272" s="184" t="s">
        <v>772</v>
      </c>
      <c r="C272" s="176" t="s">
        <v>421</v>
      </c>
      <c r="D272" s="177"/>
      <c r="E272" s="275">
        <v>3350</v>
      </c>
      <c r="F272" s="4"/>
      <c r="G272" s="4"/>
      <c r="H272" s="153"/>
    </row>
    <row r="273" spans="1:8" ht="12.75" customHeight="1">
      <c r="A273" s="197">
        <f t="shared" si="6"/>
        <v>256</v>
      </c>
      <c r="B273" s="184" t="s">
        <v>773</v>
      </c>
      <c r="C273" s="176" t="s">
        <v>422</v>
      </c>
      <c r="D273" s="177"/>
      <c r="E273" s="275">
        <v>2000</v>
      </c>
      <c r="F273" s="4"/>
      <c r="G273" s="4"/>
      <c r="H273" s="153"/>
    </row>
    <row r="274" spans="1:8" ht="12.75" customHeight="1">
      <c r="A274" s="197">
        <f t="shared" si="6"/>
        <v>257</v>
      </c>
      <c r="B274" s="184" t="s">
        <v>774</v>
      </c>
      <c r="C274" s="176" t="s">
        <v>423</v>
      </c>
      <c r="D274" s="177"/>
      <c r="E274" s="275">
        <v>850</v>
      </c>
      <c r="F274" s="4"/>
      <c r="G274" s="4"/>
      <c r="H274" s="153"/>
    </row>
    <row r="275" spans="1:8" ht="12.75" customHeight="1">
      <c r="A275" s="197">
        <f t="shared" si="6"/>
        <v>258</v>
      </c>
      <c r="B275" s="184" t="s">
        <v>775</v>
      </c>
      <c r="C275" s="176" t="s">
        <v>308</v>
      </c>
      <c r="D275" s="177"/>
      <c r="E275" s="275">
        <v>3048</v>
      </c>
      <c r="F275" s="4"/>
      <c r="G275" s="4"/>
      <c r="H275" s="153"/>
    </row>
    <row r="276" spans="1:8" ht="12.75" customHeight="1">
      <c r="A276" s="197">
        <f t="shared" si="6"/>
        <v>259</v>
      </c>
      <c r="B276" s="184" t="s">
        <v>776</v>
      </c>
      <c r="C276" s="176" t="s">
        <v>424</v>
      </c>
      <c r="D276" s="177"/>
      <c r="E276" s="275">
        <v>2800</v>
      </c>
      <c r="F276" s="4"/>
      <c r="G276" s="4"/>
      <c r="H276" s="153"/>
    </row>
    <row r="277" spans="1:8" ht="12.75" customHeight="1">
      <c r="A277" s="197">
        <f t="shared" si="6"/>
        <v>260</v>
      </c>
      <c r="B277" s="184" t="s">
        <v>777</v>
      </c>
      <c r="C277" s="176" t="s">
        <v>312</v>
      </c>
      <c r="D277" s="177"/>
      <c r="E277" s="275">
        <v>2700</v>
      </c>
      <c r="F277" s="4"/>
      <c r="G277" s="4"/>
      <c r="H277" s="153"/>
    </row>
    <row r="278" spans="1:8" ht="12.75" customHeight="1">
      <c r="A278" s="197">
        <f t="shared" si="6"/>
        <v>261</v>
      </c>
      <c r="B278" s="184" t="s">
        <v>778</v>
      </c>
      <c r="C278" s="176" t="s">
        <v>315</v>
      </c>
      <c r="D278" s="177"/>
      <c r="E278" s="275">
        <v>4150</v>
      </c>
      <c r="F278" s="4"/>
      <c r="G278" s="4"/>
      <c r="H278" s="153"/>
    </row>
    <row r="279" spans="1:8" ht="12.75" customHeight="1">
      <c r="A279" s="197">
        <f t="shared" si="6"/>
        <v>262</v>
      </c>
      <c r="B279" s="184" t="s">
        <v>779</v>
      </c>
      <c r="C279" s="176" t="s">
        <v>320</v>
      </c>
      <c r="D279" s="177"/>
      <c r="E279" s="275">
        <v>3500</v>
      </c>
      <c r="F279" s="4"/>
      <c r="G279" s="4"/>
      <c r="H279" s="153"/>
    </row>
    <row r="280" spans="1:8" ht="12.75" customHeight="1">
      <c r="A280" s="197">
        <f t="shared" si="6"/>
        <v>263</v>
      </c>
      <c r="B280" s="184" t="s">
        <v>780</v>
      </c>
      <c r="C280" s="176" t="s">
        <v>215</v>
      </c>
      <c r="D280" s="177"/>
      <c r="E280" s="275">
        <v>2300</v>
      </c>
      <c r="F280" s="4"/>
      <c r="G280" s="4"/>
      <c r="H280" s="153"/>
    </row>
    <row r="281" spans="1:8" ht="12.75" customHeight="1">
      <c r="A281" s="197">
        <f t="shared" si="6"/>
        <v>264</v>
      </c>
      <c r="B281" s="184" t="s">
        <v>781</v>
      </c>
      <c r="C281" s="176" t="s">
        <v>327</v>
      </c>
      <c r="D281" s="177"/>
      <c r="E281" s="275">
        <v>1900</v>
      </c>
      <c r="F281" s="4"/>
      <c r="G281" s="4"/>
      <c r="H281" s="153"/>
    </row>
    <row r="282" spans="1:8" ht="12.75" customHeight="1">
      <c r="A282" s="197">
        <f t="shared" si="6"/>
        <v>265</v>
      </c>
      <c r="B282" s="184" t="s">
        <v>782</v>
      </c>
      <c r="C282" s="176" t="s">
        <v>218</v>
      </c>
      <c r="D282" s="177"/>
      <c r="E282" s="275">
        <v>3000</v>
      </c>
      <c r="F282" s="4"/>
      <c r="G282" s="4"/>
      <c r="H282" s="153"/>
    </row>
    <row r="283" spans="1:8" ht="12.75" customHeight="1">
      <c r="A283" s="197">
        <f t="shared" si="6"/>
        <v>266</v>
      </c>
      <c r="B283" s="184" t="s">
        <v>783</v>
      </c>
      <c r="C283" s="176" t="s">
        <v>425</v>
      </c>
      <c r="D283" s="177"/>
      <c r="E283" s="275">
        <v>750</v>
      </c>
      <c r="F283" s="4"/>
      <c r="G283" s="4"/>
      <c r="H283" s="153"/>
    </row>
    <row r="284" spans="1:8" ht="12.75" customHeight="1">
      <c r="A284" s="197">
        <f t="shared" si="6"/>
        <v>267</v>
      </c>
      <c r="B284" s="184" t="s">
        <v>784</v>
      </c>
      <c r="C284" s="179" t="s">
        <v>426</v>
      </c>
      <c r="D284" s="180"/>
      <c r="E284" s="275">
        <v>3450</v>
      </c>
      <c r="F284" s="4"/>
      <c r="G284" s="4"/>
      <c r="H284" s="153"/>
    </row>
    <row r="285" spans="1:8" ht="12.75" customHeight="1">
      <c r="A285" s="197">
        <f t="shared" si="6"/>
        <v>268</v>
      </c>
      <c r="B285" s="184" t="s">
        <v>785</v>
      </c>
      <c r="C285" s="176" t="s">
        <v>344</v>
      </c>
      <c r="D285" s="177"/>
      <c r="E285" s="275">
        <v>2200</v>
      </c>
      <c r="F285" s="4"/>
      <c r="G285" s="4"/>
      <c r="H285" s="153"/>
    </row>
    <row r="286" spans="1:8" ht="12.75" customHeight="1">
      <c r="A286" s="197">
        <f t="shared" si="6"/>
        <v>269</v>
      </c>
      <c r="B286" s="184" t="s">
        <v>786</v>
      </c>
      <c r="C286" s="176" t="s">
        <v>351</v>
      </c>
      <c r="D286" s="177"/>
      <c r="E286" s="275">
        <v>4050</v>
      </c>
      <c r="F286" s="4"/>
      <c r="G286" s="4"/>
      <c r="H286" s="153"/>
    </row>
    <row r="287" spans="1:8" ht="12.75" customHeight="1">
      <c r="A287" s="197">
        <f t="shared" si="6"/>
        <v>270</v>
      </c>
      <c r="B287" s="184" t="s">
        <v>787</v>
      </c>
      <c r="C287" s="176" t="s">
        <v>427</v>
      </c>
      <c r="D287" s="177"/>
      <c r="E287" s="275">
        <v>2200</v>
      </c>
      <c r="F287" s="4"/>
      <c r="G287" s="4"/>
      <c r="H287" s="153"/>
    </row>
    <row r="288" spans="1:8" ht="12.75" customHeight="1">
      <c r="A288" s="197">
        <f t="shared" si="6"/>
        <v>271</v>
      </c>
      <c r="B288" s="184" t="s">
        <v>788</v>
      </c>
      <c r="C288" s="176" t="s">
        <v>428</v>
      </c>
      <c r="D288" s="177"/>
      <c r="E288" s="275">
        <v>6800</v>
      </c>
      <c r="F288" s="4"/>
      <c r="G288" s="4"/>
      <c r="H288" s="153"/>
    </row>
    <row r="289" spans="1:8" ht="12.75" customHeight="1">
      <c r="A289" s="197">
        <f t="shared" si="6"/>
        <v>272</v>
      </c>
      <c r="B289" s="184" t="s">
        <v>789</v>
      </c>
      <c r="C289" s="176" t="s">
        <v>429</v>
      </c>
      <c r="D289" s="177"/>
      <c r="E289" s="275">
        <v>3350</v>
      </c>
      <c r="F289" s="4"/>
      <c r="G289" s="4"/>
      <c r="H289" s="153"/>
    </row>
    <row r="290" spans="1:8" ht="12.75" customHeight="1">
      <c r="A290" s="197">
        <f t="shared" si="6"/>
        <v>273</v>
      </c>
      <c r="B290" s="184" t="s">
        <v>790</v>
      </c>
      <c r="C290" s="176" t="s">
        <v>430</v>
      </c>
      <c r="D290" s="177"/>
      <c r="E290" s="275">
        <v>2050</v>
      </c>
      <c r="F290" s="4"/>
      <c r="G290" s="4"/>
      <c r="H290" s="153"/>
    </row>
    <row r="291" spans="1:8" ht="12.75" customHeight="1">
      <c r="A291" s="197">
        <f t="shared" si="6"/>
        <v>274</v>
      </c>
      <c r="B291" s="184" t="s">
        <v>791</v>
      </c>
      <c r="C291" s="176" t="s">
        <v>431</v>
      </c>
      <c r="D291" s="177"/>
      <c r="E291" s="275">
        <v>6525</v>
      </c>
      <c r="F291" s="4"/>
      <c r="G291" s="4"/>
      <c r="H291" s="153"/>
    </row>
    <row r="292" spans="1:8" s="8" customFormat="1" ht="20.25">
      <c r="A292" s="197">
        <f t="shared" si="6"/>
        <v>275</v>
      </c>
      <c r="B292" s="184" t="s">
        <v>792</v>
      </c>
      <c r="C292" s="176" t="s">
        <v>432</v>
      </c>
      <c r="D292" s="177"/>
      <c r="E292" s="275">
        <v>4850</v>
      </c>
      <c r="F292" s="4"/>
      <c r="G292" s="4"/>
      <c r="H292" s="153"/>
    </row>
    <row r="293" spans="1:8" ht="12.75" customHeight="1">
      <c r="A293" s="197">
        <f t="shared" si="6"/>
        <v>276</v>
      </c>
      <c r="B293" s="184" t="s">
        <v>793</v>
      </c>
      <c r="C293" s="179" t="s">
        <v>433</v>
      </c>
      <c r="D293" s="180"/>
      <c r="E293" s="275">
        <v>900</v>
      </c>
      <c r="F293" s="4"/>
      <c r="G293" s="4"/>
      <c r="H293" s="153"/>
    </row>
    <row r="294" spans="1:8" ht="12.75" customHeight="1">
      <c r="A294" s="197">
        <f t="shared" si="6"/>
        <v>277</v>
      </c>
      <c r="B294" s="184" t="s">
        <v>794</v>
      </c>
      <c r="C294" s="179" t="s">
        <v>434</v>
      </c>
      <c r="D294" s="180"/>
      <c r="E294" s="275">
        <v>3100</v>
      </c>
      <c r="F294" s="4"/>
      <c r="G294" s="4"/>
      <c r="H294" s="153"/>
    </row>
    <row r="295" spans="1:8" ht="12.75" customHeight="1">
      <c r="A295" s="197">
        <f t="shared" si="6"/>
        <v>278</v>
      </c>
      <c r="B295" s="184" t="s">
        <v>795</v>
      </c>
      <c r="C295" s="176" t="s">
        <v>435</v>
      </c>
      <c r="D295" s="177"/>
      <c r="E295" s="275">
        <v>8750</v>
      </c>
      <c r="F295" s="4"/>
      <c r="G295" s="4"/>
      <c r="H295" s="153"/>
    </row>
    <row r="296" spans="1:8" ht="12.75" customHeight="1">
      <c r="A296" s="197">
        <f t="shared" si="6"/>
        <v>279</v>
      </c>
      <c r="B296" s="184" t="s">
        <v>796</v>
      </c>
      <c r="C296" s="179" t="s">
        <v>436</v>
      </c>
      <c r="D296" s="180"/>
      <c r="E296" s="275">
        <v>2200</v>
      </c>
      <c r="F296" s="4"/>
      <c r="G296" s="4"/>
      <c r="H296" s="153"/>
    </row>
    <row r="297" spans="1:8" ht="12.75" customHeight="1">
      <c r="A297" s="197">
        <f t="shared" si="6"/>
        <v>280</v>
      </c>
      <c r="B297" s="184" t="s">
        <v>797</v>
      </c>
      <c r="C297" s="179" t="s">
        <v>437</v>
      </c>
      <c r="D297" s="180"/>
      <c r="E297" s="275">
        <v>6200</v>
      </c>
      <c r="F297" s="4"/>
      <c r="G297" s="4"/>
      <c r="H297" s="153"/>
    </row>
    <row r="298" spans="1:8" ht="20.25">
      <c r="A298" s="197">
        <f t="shared" si="6"/>
        <v>281</v>
      </c>
      <c r="B298" s="184" t="s">
        <v>798</v>
      </c>
      <c r="C298" s="176" t="s">
        <v>438</v>
      </c>
      <c r="D298" s="177"/>
      <c r="E298" s="275">
        <v>2700</v>
      </c>
      <c r="F298" s="4"/>
      <c r="G298" s="4"/>
      <c r="H298" s="153"/>
    </row>
    <row r="299" spans="1:8" ht="12.75" customHeight="1">
      <c r="A299" s="197">
        <f t="shared" si="6"/>
        <v>282</v>
      </c>
      <c r="B299" s="184" t="s">
        <v>799</v>
      </c>
      <c r="C299" s="176" t="s">
        <v>439</v>
      </c>
      <c r="D299" s="177"/>
      <c r="E299" s="275">
        <v>3900</v>
      </c>
      <c r="F299" s="4"/>
      <c r="G299" s="4"/>
      <c r="H299" s="153"/>
    </row>
    <row r="300" spans="1:8" ht="12.75" customHeight="1">
      <c r="A300" s="197">
        <f t="shared" si="6"/>
        <v>283</v>
      </c>
      <c r="B300" s="184" t="s">
        <v>800</v>
      </c>
      <c r="C300" s="176" t="s">
        <v>440</v>
      </c>
      <c r="D300" s="177"/>
      <c r="E300" s="275">
        <v>5825</v>
      </c>
      <c r="F300" s="4"/>
      <c r="G300" s="4"/>
      <c r="H300" s="153"/>
    </row>
    <row r="301" spans="1:8" ht="12.75" customHeight="1">
      <c r="A301" s="197">
        <f t="shared" si="6"/>
        <v>284</v>
      </c>
      <c r="B301" s="184" t="s">
        <v>801</v>
      </c>
      <c r="C301" s="179" t="s">
        <v>441</v>
      </c>
      <c r="D301" s="180"/>
      <c r="E301" s="275">
        <v>3250</v>
      </c>
      <c r="F301" s="4"/>
      <c r="G301" s="4"/>
      <c r="H301" s="153"/>
    </row>
    <row r="302" spans="1:8" ht="12.75" customHeight="1">
      <c r="A302" s="197">
        <f t="shared" si="6"/>
        <v>285</v>
      </c>
      <c r="B302" s="184" t="s">
        <v>802</v>
      </c>
      <c r="C302" s="176" t="s">
        <v>376</v>
      </c>
      <c r="D302" s="177"/>
      <c r="E302" s="275">
        <v>2550</v>
      </c>
      <c r="F302" s="4"/>
      <c r="G302" s="4"/>
      <c r="H302" s="153"/>
    </row>
    <row r="303" spans="1:8" ht="12.75" customHeight="1">
      <c r="A303" s="197">
        <f t="shared" si="6"/>
        <v>286</v>
      </c>
      <c r="B303" s="184" t="s">
        <v>803</v>
      </c>
      <c r="C303" s="176" t="s">
        <v>442</v>
      </c>
      <c r="D303" s="177"/>
      <c r="E303" s="275">
        <v>2722</v>
      </c>
      <c r="F303" s="4"/>
      <c r="G303" s="4"/>
      <c r="H303" s="153"/>
    </row>
    <row r="304" spans="1:8" ht="12.75" customHeight="1">
      <c r="A304" s="197">
        <f t="shared" si="6"/>
        <v>287</v>
      </c>
      <c r="B304" s="184" t="s">
        <v>804</v>
      </c>
      <c r="C304" s="176" t="s">
        <v>235</v>
      </c>
      <c r="D304" s="177"/>
      <c r="E304" s="275">
        <v>1990</v>
      </c>
      <c r="F304" s="4"/>
      <c r="G304" s="4"/>
      <c r="H304" s="153"/>
    </row>
    <row r="305" spans="1:8" ht="12.75" customHeight="1">
      <c r="A305" s="197">
        <f t="shared" si="6"/>
        <v>288</v>
      </c>
      <c r="B305" s="184" t="s">
        <v>805</v>
      </c>
      <c r="C305" s="176" t="s">
        <v>391</v>
      </c>
      <c r="D305" s="177"/>
      <c r="E305" s="275">
        <v>1250</v>
      </c>
      <c r="F305" s="4"/>
      <c r="G305" s="4"/>
      <c r="H305" s="153"/>
    </row>
    <row r="306" spans="1:8" ht="12.75" customHeight="1">
      <c r="A306" s="197">
        <f t="shared" si="6"/>
        <v>289</v>
      </c>
      <c r="B306" s="184" t="s">
        <v>806</v>
      </c>
      <c r="C306" s="176" t="s">
        <v>443</v>
      </c>
      <c r="D306" s="177"/>
      <c r="E306" s="275">
        <v>5800</v>
      </c>
      <c r="F306" s="4"/>
      <c r="G306" s="4"/>
      <c r="H306" s="153"/>
    </row>
    <row r="307" spans="1:8" ht="12.75" customHeight="1">
      <c r="A307" s="197">
        <f t="shared" si="6"/>
        <v>290</v>
      </c>
      <c r="B307" s="184" t="s">
        <v>807</v>
      </c>
      <c r="C307" s="176" t="s">
        <v>444</v>
      </c>
      <c r="D307" s="177"/>
      <c r="E307" s="275">
        <v>2650</v>
      </c>
      <c r="F307" s="4"/>
      <c r="G307" s="4"/>
      <c r="H307" s="153"/>
    </row>
    <row r="308" spans="1:8" ht="12.75" customHeight="1">
      <c r="A308" s="197">
        <f t="shared" si="6"/>
        <v>291</v>
      </c>
      <c r="B308" s="184" t="s">
        <v>808</v>
      </c>
      <c r="C308" s="176" t="s">
        <v>445</v>
      </c>
      <c r="D308" s="177"/>
      <c r="E308" s="275">
        <v>6289</v>
      </c>
      <c r="F308" s="4"/>
      <c r="G308" s="4"/>
      <c r="H308" s="153"/>
    </row>
    <row r="309" spans="1:8" ht="12.75" customHeight="1">
      <c r="A309" s="197">
        <f t="shared" si="6"/>
        <v>292</v>
      </c>
      <c r="B309" s="184" t="s">
        <v>809</v>
      </c>
      <c r="C309" s="176" t="s">
        <v>236</v>
      </c>
      <c r="D309" s="177"/>
      <c r="E309" s="275">
        <v>1250</v>
      </c>
      <c r="F309" s="4"/>
      <c r="G309" s="4"/>
      <c r="H309" s="153"/>
    </row>
    <row r="310" spans="1:8" ht="12.75" customHeight="1">
      <c r="A310" s="197">
        <f t="shared" si="6"/>
        <v>293</v>
      </c>
      <c r="B310" s="184" t="s">
        <v>810</v>
      </c>
      <c r="C310" s="176" t="s">
        <v>446</v>
      </c>
      <c r="D310" s="177"/>
      <c r="E310" s="275">
        <v>5250</v>
      </c>
      <c r="F310" s="4"/>
      <c r="G310" s="4"/>
      <c r="H310" s="153"/>
    </row>
    <row r="311" spans="1:8" ht="12.75" customHeight="1">
      <c r="A311" s="197">
        <f t="shared" ref="A311:A346" si="7">A310+1</f>
        <v>294</v>
      </c>
      <c r="B311" s="184" t="s">
        <v>811</v>
      </c>
      <c r="C311" s="176" t="s">
        <v>447</v>
      </c>
      <c r="D311" s="177"/>
      <c r="E311" s="275">
        <v>3842</v>
      </c>
      <c r="F311" s="4"/>
      <c r="G311" s="4"/>
      <c r="H311" s="153"/>
    </row>
    <row r="312" spans="1:8" ht="12.75" customHeight="1">
      <c r="A312" s="197">
        <f t="shared" si="7"/>
        <v>295</v>
      </c>
      <c r="B312" s="184" t="s">
        <v>812</v>
      </c>
      <c r="C312" s="176" t="s">
        <v>448</v>
      </c>
      <c r="D312" s="177"/>
      <c r="E312" s="275">
        <v>3156</v>
      </c>
      <c r="F312" s="4"/>
      <c r="G312" s="4"/>
      <c r="H312" s="153"/>
    </row>
    <row r="313" spans="1:8" ht="12.75" customHeight="1">
      <c r="A313" s="197">
        <f t="shared" si="7"/>
        <v>296</v>
      </c>
      <c r="B313" s="184" t="s">
        <v>813</v>
      </c>
      <c r="C313" s="176" t="s">
        <v>449</v>
      </c>
      <c r="D313" s="177"/>
      <c r="E313" s="275">
        <v>7283</v>
      </c>
      <c r="F313" s="4"/>
      <c r="G313" s="4"/>
      <c r="H313" s="153"/>
    </row>
    <row r="314" spans="1:8" ht="12.75" customHeight="1">
      <c r="A314" s="197">
        <f t="shared" si="7"/>
        <v>297</v>
      </c>
      <c r="B314" s="184" t="s">
        <v>814</v>
      </c>
      <c r="C314" s="176" t="s">
        <v>450</v>
      </c>
      <c r="D314" s="177"/>
      <c r="E314" s="275">
        <v>9608</v>
      </c>
      <c r="F314" s="4"/>
      <c r="G314" s="4"/>
      <c r="H314" s="153"/>
    </row>
    <row r="315" spans="1:8" ht="12.75" customHeight="1">
      <c r="A315" s="197">
        <f t="shared" si="7"/>
        <v>298</v>
      </c>
      <c r="B315" s="184" t="s">
        <v>815</v>
      </c>
      <c r="C315" s="176" t="s">
        <v>451</v>
      </c>
      <c r="D315" s="177"/>
      <c r="E315" s="275">
        <v>5098</v>
      </c>
      <c r="F315" s="4"/>
      <c r="G315" s="4"/>
      <c r="H315" s="153"/>
    </row>
    <row r="316" spans="1:8" ht="12.75" customHeight="1">
      <c r="A316" s="197">
        <f t="shared" si="7"/>
        <v>299</v>
      </c>
      <c r="B316" s="184" t="s">
        <v>816</v>
      </c>
      <c r="C316" s="176" t="s">
        <v>452</v>
      </c>
      <c r="D316" s="177"/>
      <c r="E316" s="275">
        <v>3800</v>
      </c>
      <c r="F316" s="4"/>
      <c r="G316" s="4"/>
      <c r="H316" s="153"/>
    </row>
    <row r="317" spans="1:8" ht="12.75" customHeight="1">
      <c r="A317" s="197">
        <f t="shared" si="7"/>
        <v>300</v>
      </c>
      <c r="B317" s="184" t="s">
        <v>817</v>
      </c>
      <c r="C317" s="176" t="s">
        <v>453</v>
      </c>
      <c r="D317" s="177"/>
      <c r="E317" s="275">
        <v>1720</v>
      </c>
      <c r="F317" s="4"/>
      <c r="G317" s="4"/>
      <c r="H317" s="153"/>
    </row>
    <row r="318" spans="1:8" ht="12.75" customHeight="1">
      <c r="A318" s="197">
        <f t="shared" si="7"/>
        <v>301</v>
      </c>
      <c r="B318" s="184" t="s">
        <v>818</v>
      </c>
      <c r="C318" s="176" t="s">
        <v>454</v>
      </c>
      <c r="D318" s="177"/>
      <c r="E318" s="275">
        <v>1650</v>
      </c>
      <c r="F318" s="4"/>
      <c r="G318" s="4"/>
      <c r="H318" s="153"/>
    </row>
    <row r="319" spans="1:8" ht="12.75" customHeight="1">
      <c r="A319" s="197">
        <f t="shared" si="7"/>
        <v>302</v>
      </c>
      <c r="B319" s="184" t="s">
        <v>819</v>
      </c>
      <c r="C319" s="176" t="s">
        <v>455</v>
      </c>
      <c r="D319" s="177"/>
      <c r="E319" s="275">
        <v>4250</v>
      </c>
      <c r="F319" s="4"/>
      <c r="G319" s="4"/>
      <c r="H319" s="153"/>
    </row>
    <row r="320" spans="1:8" ht="12.75" customHeight="1">
      <c r="A320" s="197">
        <f t="shared" si="7"/>
        <v>303</v>
      </c>
      <c r="B320" s="184" t="s">
        <v>820</v>
      </c>
      <c r="C320" s="176" t="s">
        <v>456</v>
      </c>
      <c r="D320" s="177"/>
      <c r="E320" s="275">
        <v>5157</v>
      </c>
      <c r="F320" s="4"/>
      <c r="G320" s="4"/>
      <c r="H320" s="153"/>
    </row>
    <row r="321" spans="1:8" ht="12.75" customHeight="1">
      <c r="A321" s="197">
        <f t="shared" si="7"/>
        <v>304</v>
      </c>
      <c r="B321" s="184" t="s">
        <v>821</v>
      </c>
      <c r="C321" s="176" t="s">
        <v>457</v>
      </c>
      <c r="D321" s="177"/>
      <c r="E321" s="275">
        <v>3642</v>
      </c>
      <c r="F321" s="4"/>
      <c r="G321" s="4"/>
      <c r="H321" s="153"/>
    </row>
    <row r="322" spans="1:8" ht="12.75" customHeight="1">
      <c r="A322" s="197">
        <f t="shared" si="7"/>
        <v>305</v>
      </c>
      <c r="B322" s="184" t="s">
        <v>822</v>
      </c>
      <c r="C322" s="176" t="s">
        <v>458</v>
      </c>
      <c r="D322" s="177"/>
      <c r="E322" s="275">
        <v>3800</v>
      </c>
      <c r="F322" s="4"/>
      <c r="G322" s="4"/>
      <c r="H322" s="153"/>
    </row>
    <row r="323" spans="1:8" ht="12.75" customHeight="1">
      <c r="A323" s="197">
        <f t="shared" si="7"/>
        <v>306</v>
      </c>
      <c r="B323" s="184" t="s">
        <v>823</v>
      </c>
      <c r="C323" s="176" t="s">
        <v>260</v>
      </c>
      <c r="D323" s="177"/>
      <c r="E323" s="275">
        <v>1750</v>
      </c>
      <c r="F323" s="4"/>
      <c r="G323" s="4"/>
      <c r="H323" s="153"/>
    </row>
    <row r="324" spans="1:8" ht="12.75" customHeight="1">
      <c r="A324" s="197">
        <f t="shared" si="7"/>
        <v>307</v>
      </c>
      <c r="B324" s="184" t="s">
        <v>824</v>
      </c>
      <c r="C324" s="176" t="s">
        <v>459</v>
      </c>
      <c r="D324" s="177"/>
      <c r="E324" s="275">
        <v>3905</v>
      </c>
      <c r="F324" s="4"/>
      <c r="G324" s="4"/>
      <c r="H324" s="153"/>
    </row>
    <row r="325" spans="1:8" ht="12.75" customHeight="1">
      <c r="A325" s="197">
        <f t="shared" si="7"/>
        <v>308</v>
      </c>
      <c r="B325" s="184" t="s">
        <v>825</v>
      </c>
      <c r="C325" s="176" t="s">
        <v>261</v>
      </c>
      <c r="D325" s="177"/>
      <c r="E325" s="275">
        <v>3541</v>
      </c>
      <c r="F325" s="4"/>
      <c r="G325" s="4"/>
      <c r="H325" s="153"/>
    </row>
    <row r="326" spans="1:8" ht="12.75" customHeight="1">
      <c r="A326" s="197">
        <f t="shared" si="7"/>
        <v>309</v>
      </c>
      <c r="B326" s="184" t="s">
        <v>826</v>
      </c>
      <c r="C326" s="176" t="s">
        <v>460</v>
      </c>
      <c r="D326" s="177"/>
      <c r="E326" s="275">
        <v>3035</v>
      </c>
      <c r="F326" s="4"/>
      <c r="G326" s="4"/>
      <c r="H326" s="153"/>
    </row>
    <row r="327" spans="1:8" ht="12.75" customHeight="1">
      <c r="A327" s="197">
        <f t="shared" si="7"/>
        <v>310</v>
      </c>
      <c r="B327" s="184" t="s">
        <v>827</v>
      </c>
      <c r="C327" s="176" t="s">
        <v>461</v>
      </c>
      <c r="D327" s="177"/>
      <c r="E327" s="275">
        <v>5850</v>
      </c>
      <c r="F327" s="4"/>
      <c r="G327" s="4"/>
      <c r="H327" s="153"/>
    </row>
    <row r="328" spans="1:8" ht="12.75" customHeight="1">
      <c r="A328" s="197">
        <f t="shared" si="7"/>
        <v>311</v>
      </c>
      <c r="B328" s="184" t="s">
        <v>828</v>
      </c>
      <c r="C328" s="176" t="s">
        <v>462</v>
      </c>
      <c r="D328" s="177"/>
      <c r="E328" s="275">
        <v>3540</v>
      </c>
      <c r="F328" s="4"/>
      <c r="G328" s="4"/>
      <c r="H328" s="153"/>
    </row>
    <row r="329" spans="1:8" ht="12.75" customHeight="1">
      <c r="A329" s="197">
        <f t="shared" si="7"/>
        <v>312</v>
      </c>
      <c r="B329" s="184" t="s">
        <v>829</v>
      </c>
      <c r="C329" s="176" t="s">
        <v>463</v>
      </c>
      <c r="D329" s="177"/>
      <c r="E329" s="275">
        <v>4147</v>
      </c>
      <c r="F329" s="4"/>
      <c r="G329" s="4"/>
      <c r="H329" s="153"/>
    </row>
    <row r="330" spans="1:8" ht="12.75" customHeight="1">
      <c r="A330" s="197">
        <f t="shared" si="7"/>
        <v>313</v>
      </c>
      <c r="B330" s="184" t="s">
        <v>830</v>
      </c>
      <c r="C330" s="176" t="s">
        <v>464</v>
      </c>
      <c r="D330" s="177"/>
      <c r="E330" s="275">
        <v>5360</v>
      </c>
      <c r="F330" s="4"/>
      <c r="G330" s="4"/>
      <c r="H330" s="153"/>
    </row>
    <row r="331" spans="1:8" ht="12.75" customHeight="1">
      <c r="A331" s="197">
        <f t="shared" si="7"/>
        <v>314</v>
      </c>
      <c r="B331" s="184" t="s">
        <v>831</v>
      </c>
      <c r="C331" s="176" t="s">
        <v>465</v>
      </c>
      <c r="D331" s="177"/>
      <c r="E331" s="275">
        <v>4856</v>
      </c>
      <c r="F331" s="4"/>
      <c r="G331" s="4"/>
      <c r="H331" s="153"/>
    </row>
    <row r="332" spans="1:8" ht="12.75" customHeight="1">
      <c r="A332" s="197">
        <f t="shared" si="7"/>
        <v>315</v>
      </c>
      <c r="B332" s="184" t="s">
        <v>832</v>
      </c>
      <c r="C332" s="176" t="s">
        <v>466</v>
      </c>
      <c r="D332" s="177"/>
      <c r="E332" s="275">
        <v>6068</v>
      </c>
      <c r="F332" s="4"/>
      <c r="G332" s="4"/>
      <c r="H332" s="153"/>
    </row>
    <row r="333" spans="1:8" ht="12.75" customHeight="1">
      <c r="A333" s="197">
        <f t="shared" si="7"/>
        <v>316</v>
      </c>
      <c r="B333" s="184" t="s">
        <v>833</v>
      </c>
      <c r="C333" s="176" t="s">
        <v>467</v>
      </c>
      <c r="D333" s="177"/>
      <c r="E333" s="275">
        <v>4950</v>
      </c>
      <c r="F333" s="4"/>
      <c r="G333" s="4"/>
      <c r="H333" s="153"/>
    </row>
    <row r="334" spans="1:8" ht="12.75" customHeight="1">
      <c r="A334" s="197">
        <f t="shared" si="7"/>
        <v>317</v>
      </c>
      <c r="B334" s="184" t="s">
        <v>834</v>
      </c>
      <c r="C334" s="176" t="s">
        <v>468</v>
      </c>
      <c r="D334" s="177"/>
      <c r="E334" s="275">
        <v>1700</v>
      </c>
      <c r="F334" s="4"/>
      <c r="G334" s="4"/>
      <c r="H334" s="153"/>
    </row>
    <row r="335" spans="1:8" ht="12.75" customHeight="1">
      <c r="A335" s="197">
        <f t="shared" si="7"/>
        <v>318</v>
      </c>
      <c r="B335" s="184" t="s">
        <v>835</v>
      </c>
      <c r="C335" s="179" t="s">
        <v>469</v>
      </c>
      <c r="D335" s="180"/>
      <c r="E335" s="275">
        <v>3600</v>
      </c>
      <c r="F335" s="4"/>
      <c r="G335" s="4"/>
      <c r="H335" s="153"/>
    </row>
    <row r="336" spans="1:8" ht="12.75" customHeight="1">
      <c r="A336" s="197">
        <f t="shared" si="7"/>
        <v>319</v>
      </c>
      <c r="B336" s="184" t="s">
        <v>836</v>
      </c>
      <c r="C336" s="176" t="s">
        <v>470</v>
      </c>
      <c r="D336" s="177"/>
      <c r="E336" s="275">
        <v>2350</v>
      </c>
      <c r="F336" s="4"/>
      <c r="G336" s="4"/>
      <c r="H336" s="153"/>
    </row>
    <row r="337" spans="1:8" ht="20.25">
      <c r="A337" s="197">
        <f t="shared" si="7"/>
        <v>320</v>
      </c>
      <c r="B337" s="184" t="s">
        <v>837</v>
      </c>
      <c r="C337" s="176" t="s">
        <v>471</v>
      </c>
      <c r="D337" s="177"/>
      <c r="E337" s="275">
        <v>4750</v>
      </c>
      <c r="F337" s="4"/>
      <c r="G337" s="4"/>
      <c r="H337" s="153"/>
    </row>
    <row r="338" spans="1:8" ht="20.25">
      <c r="A338" s="197">
        <f t="shared" si="7"/>
        <v>321</v>
      </c>
      <c r="B338" s="184" t="s">
        <v>838</v>
      </c>
      <c r="C338" s="176" t="s">
        <v>472</v>
      </c>
      <c r="D338" s="177"/>
      <c r="E338" s="275">
        <v>850</v>
      </c>
      <c r="F338" s="4"/>
      <c r="G338" s="4"/>
      <c r="H338" s="153"/>
    </row>
    <row r="339" spans="1:8" ht="20.25">
      <c r="A339" s="197">
        <f t="shared" si="7"/>
        <v>322</v>
      </c>
      <c r="B339" s="184" t="s">
        <v>839</v>
      </c>
      <c r="C339" s="176" t="s">
        <v>473</v>
      </c>
      <c r="D339" s="177"/>
      <c r="E339" s="275">
        <v>728</v>
      </c>
      <c r="F339" s="4"/>
      <c r="G339" s="4"/>
      <c r="H339" s="153"/>
    </row>
    <row r="340" spans="1:8" ht="20.25">
      <c r="A340" s="197">
        <f t="shared" si="7"/>
        <v>323</v>
      </c>
      <c r="B340" s="184" t="s">
        <v>840</v>
      </c>
      <c r="C340" s="176" t="s">
        <v>474</v>
      </c>
      <c r="D340" s="177"/>
      <c r="E340" s="275">
        <v>6450</v>
      </c>
      <c r="F340" s="4"/>
      <c r="G340" s="4"/>
      <c r="H340" s="153"/>
    </row>
    <row r="341" spans="1:8" s="19" customFormat="1" ht="20.25">
      <c r="A341" s="197">
        <f t="shared" si="7"/>
        <v>324</v>
      </c>
      <c r="B341" s="184" t="s">
        <v>841</v>
      </c>
      <c r="C341" s="176" t="s">
        <v>475</v>
      </c>
      <c r="D341" s="177"/>
      <c r="E341" s="275">
        <v>3585</v>
      </c>
      <c r="F341" s="4"/>
      <c r="G341" s="4"/>
      <c r="H341" s="153"/>
    </row>
    <row r="342" spans="1:8" s="19" customFormat="1" ht="20.25">
      <c r="A342" s="197">
        <f t="shared" si="7"/>
        <v>325</v>
      </c>
      <c r="B342" s="184" t="s">
        <v>842</v>
      </c>
      <c r="C342" s="176" t="s">
        <v>476</v>
      </c>
      <c r="D342" s="177"/>
      <c r="E342" s="275">
        <v>9200</v>
      </c>
      <c r="F342" s="4"/>
      <c r="G342" s="4"/>
      <c r="H342" s="153"/>
    </row>
    <row r="343" spans="1:8" s="19" customFormat="1" ht="20.25">
      <c r="A343" s="197">
        <f t="shared" si="7"/>
        <v>326</v>
      </c>
      <c r="B343" s="184" t="s">
        <v>843</v>
      </c>
      <c r="C343" s="165" t="s">
        <v>477</v>
      </c>
      <c r="D343" s="166"/>
      <c r="E343" s="275">
        <v>874</v>
      </c>
      <c r="F343" s="4"/>
      <c r="G343" s="4"/>
      <c r="H343" s="153"/>
    </row>
    <row r="344" spans="1:8" s="19" customFormat="1" ht="20.25">
      <c r="A344" s="197">
        <f t="shared" si="7"/>
        <v>327</v>
      </c>
      <c r="B344" s="184" t="s">
        <v>844</v>
      </c>
      <c r="C344" s="165" t="s">
        <v>478</v>
      </c>
      <c r="D344" s="166"/>
      <c r="E344" s="275">
        <v>10200</v>
      </c>
      <c r="F344" s="4"/>
      <c r="G344" s="4"/>
      <c r="H344" s="153"/>
    </row>
    <row r="345" spans="1:8" s="19" customFormat="1" ht="20.25">
      <c r="A345" s="197">
        <f t="shared" si="7"/>
        <v>328</v>
      </c>
      <c r="B345" s="184" t="s">
        <v>845</v>
      </c>
      <c r="C345" s="185" t="s">
        <v>397</v>
      </c>
      <c r="D345" s="186"/>
      <c r="E345" s="275">
        <v>2065</v>
      </c>
      <c r="F345" s="4"/>
      <c r="G345" s="4"/>
      <c r="H345" s="153"/>
    </row>
    <row r="346" spans="1:8" s="19" customFormat="1" ht="20.25">
      <c r="A346" s="197">
        <f t="shared" si="7"/>
        <v>329</v>
      </c>
      <c r="B346" s="184" t="s">
        <v>846</v>
      </c>
      <c r="C346" s="165" t="s">
        <v>479</v>
      </c>
      <c r="D346" s="166"/>
      <c r="E346" s="275">
        <v>1100</v>
      </c>
      <c r="F346" s="4"/>
      <c r="G346" s="4"/>
      <c r="H346" s="153"/>
    </row>
    <row r="347" spans="1:8" ht="18" customHeight="1">
      <c r="A347" s="279" t="s">
        <v>1550</v>
      </c>
      <c r="B347" s="280"/>
      <c r="C347" s="280"/>
      <c r="D347" s="280"/>
      <c r="E347" s="281"/>
      <c r="F347" s="4"/>
      <c r="G347" s="4"/>
      <c r="H347" s="153"/>
    </row>
    <row r="348" spans="1:8" ht="20.25">
      <c r="A348" s="199">
        <f>A346+1</f>
        <v>330</v>
      </c>
      <c r="B348" s="187" t="s">
        <v>847</v>
      </c>
      <c r="C348" s="165" t="s">
        <v>480</v>
      </c>
      <c r="D348" s="166"/>
      <c r="E348" s="275">
        <v>150</v>
      </c>
      <c r="F348" s="4"/>
      <c r="G348" s="4"/>
      <c r="H348" s="153"/>
    </row>
    <row r="349" spans="1:8" ht="20.25">
      <c r="A349" s="200">
        <f>A348+1</f>
        <v>331</v>
      </c>
      <c r="B349" s="187" t="s">
        <v>858</v>
      </c>
      <c r="C349" s="108" t="s">
        <v>481</v>
      </c>
      <c r="D349" s="109"/>
      <c r="E349" s="275">
        <v>3650</v>
      </c>
      <c r="F349" s="4"/>
      <c r="G349" s="4"/>
      <c r="H349" s="153"/>
    </row>
    <row r="350" spans="1:8" ht="20.25">
      <c r="A350" s="200">
        <f>A349+1</f>
        <v>332</v>
      </c>
      <c r="B350" s="187" t="s">
        <v>859</v>
      </c>
      <c r="C350" s="165" t="s">
        <v>482</v>
      </c>
      <c r="D350" s="166"/>
      <c r="E350" s="275">
        <v>5200</v>
      </c>
      <c r="F350" s="4"/>
      <c r="G350" s="4"/>
      <c r="H350" s="153"/>
    </row>
    <row r="351" spans="1:8" ht="25.5">
      <c r="A351" s="250">
        <f t="shared" ref="A351:A370" si="8">A350+1</f>
        <v>333</v>
      </c>
      <c r="B351" s="251" t="s">
        <v>860</v>
      </c>
      <c r="C351" s="252" t="s">
        <v>483</v>
      </c>
      <c r="D351" s="256"/>
      <c r="E351" s="275">
        <v>300</v>
      </c>
      <c r="F351" s="4"/>
      <c r="G351" s="4"/>
      <c r="H351" s="153"/>
    </row>
    <row r="352" spans="1:8" ht="20.25">
      <c r="A352" s="200">
        <f t="shared" si="8"/>
        <v>334</v>
      </c>
      <c r="B352" s="187" t="s">
        <v>861</v>
      </c>
      <c r="C352" s="165" t="s">
        <v>484</v>
      </c>
      <c r="D352" s="166"/>
      <c r="E352" s="275">
        <v>2150</v>
      </c>
      <c r="F352" s="4"/>
      <c r="G352" s="4"/>
      <c r="H352" s="153"/>
    </row>
    <row r="353" spans="1:8" ht="20.25">
      <c r="A353" s="200">
        <f t="shared" si="8"/>
        <v>335</v>
      </c>
      <c r="B353" s="187" t="s">
        <v>862</v>
      </c>
      <c r="C353" s="108" t="s">
        <v>485</v>
      </c>
      <c r="D353" s="109"/>
      <c r="E353" s="275">
        <v>1600</v>
      </c>
      <c r="F353" s="4"/>
      <c r="G353" s="4"/>
      <c r="H353" s="153"/>
    </row>
    <row r="354" spans="1:8" ht="25.5">
      <c r="A354" s="200">
        <f t="shared" si="8"/>
        <v>336</v>
      </c>
      <c r="B354" s="187" t="s">
        <v>863</v>
      </c>
      <c r="C354" s="165" t="s">
        <v>486</v>
      </c>
      <c r="D354" s="166"/>
      <c r="E354" s="275">
        <v>150</v>
      </c>
      <c r="F354" s="4"/>
      <c r="G354" s="4"/>
      <c r="H354" s="153"/>
    </row>
    <row r="355" spans="1:8" ht="20.25">
      <c r="A355" s="200">
        <f t="shared" si="8"/>
        <v>337</v>
      </c>
      <c r="B355" s="187" t="s">
        <v>864</v>
      </c>
      <c r="C355" s="108" t="s">
        <v>487</v>
      </c>
      <c r="D355" s="109"/>
      <c r="E355" s="275">
        <v>200</v>
      </c>
      <c r="F355" s="4"/>
      <c r="G355" s="4"/>
      <c r="H355" s="153"/>
    </row>
    <row r="356" spans="1:8" ht="20.25">
      <c r="A356" s="200">
        <f t="shared" si="8"/>
        <v>338</v>
      </c>
      <c r="B356" s="187" t="s">
        <v>865</v>
      </c>
      <c r="C356" s="165" t="s">
        <v>488</v>
      </c>
      <c r="D356" s="166"/>
      <c r="E356" s="275">
        <v>450</v>
      </c>
      <c r="F356" s="4"/>
      <c r="G356" s="4"/>
      <c r="H356" s="153"/>
    </row>
    <row r="357" spans="1:8" ht="25.5">
      <c r="A357" s="200">
        <f t="shared" si="8"/>
        <v>339</v>
      </c>
      <c r="B357" s="187" t="s">
        <v>866</v>
      </c>
      <c r="C357" s="108" t="s">
        <v>489</v>
      </c>
      <c r="D357" s="109"/>
      <c r="E357" s="275">
        <v>1000</v>
      </c>
      <c r="F357" s="4"/>
      <c r="G357" s="4"/>
      <c r="H357" s="153"/>
    </row>
    <row r="358" spans="1:8" ht="20.25">
      <c r="A358" s="200">
        <f t="shared" si="8"/>
        <v>340</v>
      </c>
      <c r="B358" s="187" t="s">
        <v>867</v>
      </c>
      <c r="C358" s="108" t="s">
        <v>490</v>
      </c>
      <c r="D358" s="109"/>
      <c r="E358" s="275">
        <v>178</v>
      </c>
      <c r="F358" s="4"/>
      <c r="G358" s="4"/>
      <c r="H358" s="153"/>
    </row>
    <row r="359" spans="1:8" ht="20.25">
      <c r="A359" s="200">
        <f t="shared" si="8"/>
        <v>341</v>
      </c>
      <c r="B359" s="187" t="s">
        <v>868</v>
      </c>
      <c r="C359" s="165" t="s">
        <v>491</v>
      </c>
      <c r="D359" s="166"/>
      <c r="E359" s="275">
        <v>450</v>
      </c>
      <c r="F359" s="4"/>
      <c r="G359" s="4"/>
      <c r="H359" s="153"/>
    </row>
    <row r="360" spans="1:8" ht="25.5">
      <c r="A360" s="200">
        <f t="shared" si="8"/>
        <v>342</v>
      </c>
      <c r="B360" s="187" t="s">
        <v>869</v>
      </c>
      <c r="C360" s="108" t="s">
        <v>492</v>
      </c>
      <c r="D360" s="109"/>
      <c r="E360" s="275">
        <v>1550</v>
      </c>
      <c r="F360" s="4"/>
      <c r="G360" s="4"/>
      <c r="H360" s="153"/>
    </row>
    <row r="361" spans="1:8" ht="25.5">
      <c r="A361" s="200">
        <f t="shared" si="8"/>
        <v>343</v>
      </c>
      <c r="B361" s="187" t="s">
        <v>870</v>
      </c>
      <c r="C361" s="165" t="s">
        <v>493</v>
      </c>
      <c r="D361" s="166"/>
      <c r="E361" s="275">
        <v>1600</v>
      </c>
      <c r="F361" s="4"/>
      <c r="G361" s="4"/>
      <c r="H361" s="153"/>
    </row>
    <row r="362" spans="1:8" ht="20.25">
      <c r="A362" s="200">
        <f t="shared" si="8"/>
        <v>344</v>
      </c>
      <c r="B362" s="187" t="s">
        <v>871</v>
      </c>
      <c r="C362" s="108" t="s">
        <v>494</v>
      </c>
      <c r="D362" s="109"/>
      <c r="E362" s="275">
        <v>400</v>
      </c>
      <c r="F362" s="4"/>
      <c r="G362" s="4"/>
      <c r="H362" s="153"/>
    </row>
    <row r="363" spans="1:8" ht="25.5">
      <c r="A363" s="200">
        <f t="shared" si="8"/>
        <v>345</v>
      </c>
      <c r="B363" s="187" t="s">
        <v>872</v>
      </c>
      <c r="C363" s="252" t="s">
        <v>495</v>
      </c>
      <c r="D363" s="166"/>
      <c r="E363" s="275">
        <v>200</v>
      </c>
      <c r="F363" s="4"/>
      <c r="G363" s="4"/>
      <c r="H363" s="153"/>
    </row>
    <row r="364" spans="1:8" ht="20.25">
      <c r="A364" s="200">
        <f t="shared" si="8"/>
        <v>346</v>
      </c>
      <c r="B364" s="187" t="s">
        <v>873</v>
      </c>
      <c r="C364" s="108" t="s">
        <v>496</v>
      </c>
      <c r="D364" s="109"/>
      <c r="E364" s="275">
        <v>1900</v>
      </c>
      <c r="F364" s="4"/>
      <c r="G364" s="4"/>
      <c r="H364" s="153"/>
    </row>
    <row r="365" spans="1:8" ht="20.25">
      <c r="A365" s="200">
        <f t="shared" si="8"/>
        <v>347</v>
      </c>
      <c r="B365" s="187" t="s">
        <v>874</v>
      </c>
      <c r="C365" s="165" t="s">
        <v>497</v>
      </c>
      <c r="D365" s="166"/>
      <c r="E365" s="275">
        <v>7600</v>
      </c>
      <c r="F365" s="4"/>
      <c r="G365" s="4"/>
      <c r="H365" s="153"/>
    </row>
    <row r="366" spans="1:8" ht="20.25">
      <c r="A366" s="200">
        <f t="shared" si="8"/>
        <v>348</v>
      </c>
      <c r="B366" s="187" t="s">
        <v>875</v>
      </c>
      <c r="C366" s="108" t="s">
        <v>498</v>
      </c>
      <c r="D366" s="109"/>
      <c r="E366" s="275">
        <v>360</v>
      </c>
      <c r="F366" s="4"/>
      <c r="G366" s="4"/>
      <c r="H366" s="153"/>
    </row>
    <row r="367" spans="1:8" ht="25.5">
      <c r="A367" s="200">
        <f t="shared" si="8"/>
        <v>349</v>
      </c>
      <c r="B367" s="187" t="s">
        <v>876</v>
      </c>
      <c r="C367" s="165" t="s">
        <v>1543</v>
      </c>
      <c r="D367" s="166"/>
      <c r="E367" s="275">
        <v>400</v>
      </c>
      <c r="F367" s="4"/>
      <c r="G367" s="4"/>
      <c r="H367" s="153"/>
    </row>
    <row r="368" spans="1:8" ht="25.5">
      <c r="A368" s="200">
        <f t="shared" si="8"/>
        <v>350</v>
      </c>
      <c r="B368" s="187" t="s">
        <v>877</v>
      </c>
      <c r="C368" s="165" t="s">
        <v>499</v>
      </c>
      <c r="D368" s="166"/>
      <c r="E368" s="275">
        <v>350</v>
      </c>
      <c r="F368" s="4"/>
      <c r="G368" s="4"/>
      <c r="H368" s="153"/>
    </row>
    <row r="369" spans="1:8" ht="25.5">
      <c r="A369" s="200">
        <f t="shared" si="8"/>
        <v>351</v>
      </c>
      <c r="B369" s="187" t="s">
        <v>878</v>
      </c>
      <c r="C369" s="108" t="s">
        <v>500</v>
      </c>
      <c r="D369" s="109"/>
      <c r="E369" s="275">
        <v>300</v>
      </c>
      <c r="F369" s="4"/>
      <c r="G369" s="4"/>
      <c r="H369" s="153"/>
    </row>
    <row r="370" spans="1:8" ht="25.5">
      <c r="A370" s="200">
        <f t="shared" si="8"/>
        <v>352</v>
      </c>
      <c r="B370" s="187" t="s">
        <v>879</v>
      </c>
      <c r="C370" s="165" t="s">
        <v>501</v>
      </c>
      <c r="D370" s="166"/>
      <c r="E370" s="275">
        <v>2300</v>
      </c>
      <c r="F370" s="4"/>
      <c r="G370" s="4"/>
      <c r="H370" s="153"/>
    </row>
    <row r="371" spans="1:8" ht="25.5">
      <c r="A371" s="250">
        <f>A349+1</f>
        <v>332</v>
      </c>
      <c r="B371" s="187" t="s">
        <v>1534</v>
      </c>
      <c r="C371" s="263" t="s">
        <v>1538</v>
      </c>
      <c r="D371" s="264" t="s">
        <v>1536</v>
      </c>
      <c r="E371" s="275">
        <v>189</v>
      </c>
      <c r="F371" s="4"/>
      <c r="G371" s="4"/>
      <c r="H371" s="153"/>
    </row>
    <row r="372" spans="1:8" ht="20.25">
      <c r="A372" s="250">
        <f>A370+1</f>
        <v>353</v>
      </c>
      <c r="B372" s="187" t="s">
        <v>1535</v>
      </c>
      <c r="C372" s="252" t="s">
        <v>1537</v>
      </c>
      <c r="D372" s="166"/>
      <c r="E372" s="275">
        <v>1048</v>
      </c>
      <c r="F372" s="4"/>
      <c r="G372" s="4"/>
      <c r="H372" s="153"/>
    </row>
    <row r="373" spans="1:8" ht="21" thickBot="1">
      <c r="A373" s="265">
        <f>A372+1</f>
        <v>354</v>
      </c>
      <c r="B373" s="187" t="s">
        <v>1582</v>
      </c>
      <c r="C373" s="229" t="s">
        <v>1503</v>
      </c>
      <c r="D373" s="230"/>
      <c r="E373" s="275">
        <v>650</v>
      </c>
      <c r="F373" s="4"/>
      <c r="G373" s="4"/>
      <c r="H373" s="153"/>
    </row>
    <row r="374" spans="1:8" ht="26.25" customHeight="1">
      <c r="A374" s="285" t="s">
        <v>1523</v>
      </c>
      <c r="B374" s="285"/>
      <c r="C374" s="285"/>
      <c r="D374" s="285"/>
      <c r="E374" s="285"/>
      <c r="F374" s="4"/>
      <c r="G374" s="4"/>
      <c r="H374" s="153"/>
    </row>
    <row r="375" spans="1:8" ht="15.75" customHeight="1">
      <c r="A375" s="278" t="s">
        <v>1585</v>
      </c>
      <c r="B375" s="278"/>
      <c r="C375" s="278"/>
      <c r="D375" s="278"/>
      <c r="E375" s="278"/>
      <c r="F375" s="4"/>
      <c r="G375" s="4"/>
      <c r="H375" s="153"/>
    </row>
    <row r="376" spans="1:8" ht="20.25">
      <c r="F376" s="4"/>
      <c r="G376" s="4"/>
      <c r="H376" s="153"/>
    </row>
    <row r="377" spans="1:8" ht="20.25">
      <c r="A377" s="5"/>
      <c r="B377" s="5"/>
      <c r="C377" s="5"/>
      <c r="F377" s="4"/>
      <c r="G377" s="4"/>
      <c r="H377" s="153"/>
    </row>
  </sheetData>
  <sheetProtection formatCells="0" formatColumns="0" formatRows="0" insertColumns="0" insertRows="0" insertHyperlinks="0" deleteColumns="0" deleteRows="0" autoFilter="0" pivotTables="0"/>
  <mergeCells count="11">
    <mergeCell ref="A1:E1"/>
    <mergeCell ref="A5:E5"/>
    <mergeCell ref="A62:E62"/>
    <mergeCell ref="A3:E3"/>
    <mergeCell ref="A374:E374"/>
    <mergeCell ref="D2:E2"/>
    <mergeCell ref="A375:E375"/>
    <mergeCell ref="A76:E76"/>
    <mergeCell ref="A87:E87"/>
    <mergeCell ref="A245:E245"/>
    <mergeCell ref="A347:E347"/>
  </mergeCells>
  <pageMargins left="0.23622047244094491" right="0.23622047244094491" top="0.74803149606299213" bottom="0.74803149606299213" header="0.31496062992125984" footer="0.31496062992125984"/>
  <pageSetup paperSize="9" scale="92" fitToHeight="20" orientation="portrait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WhiteSpace="0" zoomScale="130" zoomScaleNormal="130" zoomScalePageLayoutView="120" workbookViewId="0">
      <selection activeCell="E21" sqref="A1:E21"/>
    </sheetView>
  </sheetViews>
  <sheetFormatPr defaultRowHeight="14.25"/>
  <cols>
    <col min="1" max="1" width="3.25" style="32" customWidth="1"/>
    <col min="2" max="2" width="9.375" style="32" customWidth="1"/>
    <col min="3" max="3" width="55.625" style="32" customWidth="1"/>
    <col min="4" max="4" width="19.125" style="32" customWidth="1"/>
    <col min="5" max="5" width="12.75" style="32" customWidth="1"/>
    <col min="6" max="256" width="9" style="32"/>
    <col min="257" max="257" width="3.25" style="32" customWidth="1"/>
    <col min="258" max="258" width="9.375" style="32" customWidth="1"/>
    <col min="259" max="259" width="55.625" style="32" customWidth="1"/>
    <col min="260" max="260" width="19.125" style="32" customWidth="1"/>
    <col min="261" max="261" width="10.75" style="32" customWidth="1"/>
    <col min="262" max="512" width="9" style="32"/>
    <col min="513" max="513" width="3.25" style="32" customWidth="1"/>
    <col min="514" max="514" width="9.375" style="32" customWidth="1"/>
    <col min="515" max="515" width="55.625" style="32" customWidth="1"/>
    <col min="516" max="516" width="19.125" style="32" customWidth="1"/>
    <col min="517" max="517" width="10.75" style="32" customWidth="1"/>
    <col min="518" max="768" width="9" style="32"/>
    <col min="769" max="769" width="3.25" style="32" customWidth="1"/>
    <col min="770" max="770" width="9.375" style="32" customWidth="1"/>
    <col min="771" max="771" width="55.625" style="32" customWidth="1"/>
    <col min="772" max="772" width="19.125" style="32" customWidth="1"/>
    <col min="773" max="773" width="10.75" style="32" customWidth="1"/>
    <col min="774" max="1024" width="9" style="32"/>
    <col min="1025" max="1025" width="3.25" style="32" customWidth="1"/>
    <col min="1026" max="1026" width="9.375" style="32" customWidth="1"/>
    <col min="1027" max="1027" width="55.625" style="32" customWidth="1"/>
    <col min="1028" max="1028" width="19.125" style="32" customWidth="1"/>
    <col min="1029" max="1029" width="10.75" style="32" customWidth="1"/>
    <col min="1030" max="1280" width="9" style="32"/>
    <col min="1281" max="1281" width="3.25" style="32" customWidth="1"/>
    <col min="1282" max="1282" width="9.375" style="32" customWidth="1"/>
    <col min="1283" max="1283" width="55.625" style="32" customWidth="1"/>
    <col min="1284" max="1284" width="19.125" style="32" customWidth="1"/>
    <col min="1285" max="1285" width="10.75" style="32" customWidth="1"/>
    <col min="1286" max="1536" width="9" style="32"/>
    <col min="1537" max="1537" width="3.25" style="32" customWidth="1"/>
    <col min="1538" max="1538" width="9.375" style="32" customWidth="1"/>
    <col min="1539" max="1539" width="55.625" style="32" customWidth="1"/>
    <col min="1540" max="1540" width="19.125" style="32" customWidth="1"/>
    <col min="1541" max="1541" width="10.75" style="32" customWidth="1"/>
    <col min="1542" max="1792" width="9" style="32"/>
    <col min="1793" max="1793" width="3.25" style="32" customWidth="1"/>
    <col min="1794" max="1794" width="9.375" style="32" customWidth="1"/>
    <col min="1795" max="1795" width="55.625" style="32" customWidth="1"/>
    <col min="1796" max="1796" width="19.125" style="32" customWidth="1"/>
    <col min="1797" max="1797" width="10.75" style="32" customWidth="1"/>
    <col min="1798" max="2048" width="9" style="32"/>
    <col min="2049" max="2049" width="3.25" style="32" customWidth="1"/>
    <col min="2050" max="2050" width="9.375" style="32" customWidth="1"/>
    <col min="2051" max="2051" width="55.625" style="32" customWidth="1"/>
    <col min="2052" max="2052" width="19.125" style="32" customWidth="1"/>
    <col min="2053" max="2053" width="10.75" style="32" customWidth="1"/>
    <col min="2054" max="2304" width="9" style="32"/>
    <col min="2305" max="2305" width="3.25" style="32" customWidth="1"/>
    <col min="2306" max="2306" width="9.375" style="32" customWidth="1"/>
    <col min="2307" max="2307" width="55.625" style="32" customWidth="1"/>
    <col min="2308" max="2308" width="19.125" style="32" customWidth="1"/>
    <col min="2309" max="2309" width="10.75" style="32" customWidth="1"/>
    <col min="2310" max="2560" width="9" style="32"/>
    <col min="2561" max="2561" width="3.25" style="32" customWidth="1"/>
    <col min="2562" max="2562" width="9.375" style="32" customWidth="1"/>
    <col min="2563" max="2563" width="55.625" style="32" customWidth="1"/>
    <col min="2564" max="2564" width="19.125" style="32" customWidth="1"/>
    <col min="2565" max="2565" width="10.75" style="32" customWidth="1"/>
    <col min="2566" max="2816" width="9" style="32"/>
    <col min="2817" max="2817" width="3.25" style="32" customWidth="1"/>
    <col min="2818" max="2818" width="9.375" style="32" customWidth="1"/>
    <col min="2819" max="2819" width="55.625" style="32" customWidth="1"/>
    <col min="2820" max="2820" width="19.125" style="32" customWidth="1"/>
    <col min="2821" max="2821" width="10.75" style="32" customWidth="1"/>
    <col min="2822" max="3072" width="9" style="32"/>
    <col min="3073" max="3073" width="3.25" style="32" customWidth="1"/>
    <col min="3074" max="3074" width="9.375" style="32" customWidth="1"/>
    <col min="3075" max="3075" width="55.625" style="32" customWidth="1"/>
    <col min="3076" max="3076" width="19.125" style="32" customWidth="1"/>
    <col min="3077" max="3077" width="10.75" style="32" customWidth="1"/>
    <col min="3078" max="3328" width="9" style="32"/>
    <col min="3329" max="3329" width="3.25" style="32" customWidth="1"/>
    <col min="3330" max="3330" width="9.375" style="32" customWidth="1"/>
    <col min="3331" max="3331" width="55.625" style="32" customWidth="1"/>
    <col min="3332" max="3332" width="19.125" style="32" customWidth="1"/>
    <col min="3333" max="3333" width="10.75" style="32" customWidth="1"/>
    <col min="3334" max="3584" width="9" style="32"/>
    <col min="3585" max="3585" width="3.25" style="32" customWidth="1"/>
    <col min="3586" max="3586" width="9.375" style="32" customWidth="1"/>
    <col min="3587" max="3587" width="55.625" style="32" customWidth="1"/>
    <col min="3588" max="3588" width="19.125" style="32" customWidth="1"/>
    <col min="3589" max="3589" width="10.75" style="32" customWidth="1"/>
    <col min="3590" max="3840" width="9" style="32"/>
    <col min="3841" max="3841" width="3.25" style="32" customWidth="1"/>
    <col min="3842" max="3842" width="9.375" style="32" customWidth="1"/>
    <col min="3843" max="3843" width="55.625" style="32" customWidth="1"/>
    <col min="3844" max="3844" width="19.125" style="32" customWidth="1"/>
    <col min="3845" max="3845" width="10.75" style="32" customWidth="1"/>
    <col min="3846" max="4096" width="9" style="32"/>
    <col min="4097" max="4097" width="3.25" style="32" customWidth="1"/>
    <col min="4098" max="4098" width="9.375" style="32" customWidth="1"/>
    <col min="4099" max="4099" width="55.625" style="32" customWidth="1"/>
    <col min="4100" max="4100" width="19.125" style="32" customWidth="1"/>
    <col min="4101" max="4101" width="10.75" style="32" customWidth="1"/>
    <col min="4102" max="4352" width="9" style="32"/>
    <col min="4353" max="4353" width="3.25" style="32" customWidth="1"/>
    <col min="4354" max="4354" width="9.375" style="32" customWidth="1"/>
    <col min="4355" max="4355" width="55.625" style="32" customWidth="1"/>
    <col min="4356" max="4356" width="19.125" style="32" customWidth="1"/>
    <col min="4357" max="4357" width="10.75" style="32" customWidth="1"/>
    <col min="4358" max="4608" width="9" style="32"/>
    <col min="4609" max="4609" width="3.25" style="32" customWidth="1"/>
    <col min="4610" max="4610" width="9.375" style="32" customWidth="1"/>
    <col min="4611" max="4611" width="55.625" style="32" customWidth="1"/>
    <col min="4612" max="4612" width="19.125" style="32" customWidth="1"/>
    <col min="4613" max="4613" width="10.75" style="32" customWidth="1"/>
    <col min="4614" max="4864" width="9" style="32"/>
    <col min="4865" max="4865" width="3.25" style="32" customWidth="1"/>
    <col min="4866" max="4866" width="9.375" style="32" customWidth="1"/>
    <col min="4867" max="4867" width="55.625" style="32" customWidth="1"/>
    <col min="4868" max="4868" width="19.125" style="32" customWidth="1"/>
    <col min="4869" max="4869" width="10.75" style="32" customWidth="1"/>
    <col min="4870" max="5120" width="9" style="32"/>
    <col min="5121" max="5121" width="3.25" style="32" customWidth="1"/>
    <col min="5122" max="5122" width="9.375" style="32" customWidth="1"/>
    <col min="5123" max="5123" width="55.625" style="32" customWidth="1"/>
    <col min="5124" max="5124" width="19.125" style="32" customWidth="1"/>
    <col min="5125" max="5125" width="10.75" style="32" customWidth="1"/>
    <col min="5126" max="5376" width="9" style="32"/>
    <col min="5377" max="5377" width="3.25" style="32" customWidth="1"/>
    <col min="5378" max="5378" width="9.375" style="32" customWidth="1"/>
    <col min="5379" max="5379" width="55.625" style="32" customWidth="1"/>
    <col min="5380" max="5380" width="19.125" style="32" customWidth="1"/>
    <col min="5381" max="5381" width="10.75" style="32" customWidth="1"/>
    <col min="5382" max="5632" width="9" style="32"/>
    <col min="5633" max="5633" width="3.25" style="32" customWidth="1"/>
    <col min="5634" max="5634" width="9.375" style="32" customWidth="1"/>
    <col min="5635" max="5635" width="55.625" style="32" customWidth="1"/>
    <col min="5636" max="5636" width="19.125" style="32" customWidth="1"/>
    <col min="5637" max="5637" width="10.75" style="32" customWidth="1"/>
    <col min="5638" max="5888" width="9" style="32"/>
    <col min="5889" max="5889" width="3.25" style="32" customWidth="1"/>
    <col min="5890" max="5890" width="9.375" style="32" customWidth="1"/>
    <col min="5891" max="5891" width="55.625" style="32" customWidth="1"/>
    <col min="5892" max="5892" width="19.125" style="32" customWidth="1"/>
    <col min="5893" max="5893" width="10.75" style="32" customWidth="1"/>
    <col min="5894" max="6144" width="9" style="32"/>
    <col min="6145" max="6145" width="3.25" style="32" customWidth="1"/>
    <col min="6146" max="6146" width="9.375" style="32" customWidth="1"/>
    <col min="6147" max="6147" width="55.625" style="32" customWidth="1"/>
    <col min="6148" max="6148" width="19.125" style="32" customWidth="1"/>
    <col min="6149" max="6149" width="10.75" style="32" customWidth="1"/>
    <col min="6150" max="6400" width="9" style="32"/>
    <col min="6401" max="6401" width="3.25" style="32" customWidth="1"/>
    <col min="6402" max="6402" width="9.375" style="32" customWidth="1"/>
    <col min="6403" max="6403" width="55.625" style="32" customWidth="1"/>
    <col min="6404" max="6404" width="19.125" style="32" customWidth="1"/>
    <col min="6405" max="6405" width="10.75" style="32" customWidth="1"/>
    <col min="6406" max="6656" width="9" style="32"/>
    <col min="6657" max="6657" width="3.25" style="32" customWidth="1"/>
    <col min="6658" max="6658" width="9.375" style="32" customWidth="1"/>
    <col min="6659" max="6659" width="55.625" style="32" customWidth="1"/>
    <col min="6660" max="6660" width="19.125" style="32" customWidth="1"/>
    <col min="6661" max="6661" width="10.75" style="32" customWidth="1"/>
    <col min="6662" max="6912" width="9" style="32"/>
    <col min="6913" max="6913" width="3.25" style="32" customWidth="1"/>
    <col min="6914" max="6914" width="9.375" style="32" customWidth="1"/>
    <col min="6915" max="6915" width="55.625" style="32" customWidth="1"/>
    <col min="6916" max="6916" width="19.125" style="32" customWidth="1"/>
    <col min="6917" max="6917" width="10.75" style="32" customWidth="1"/>
    <col min="6918" max="7168" width="9" style="32"/>
    <col min="7169" max="7169" width="3.25" style="32" customWidth="1"/>
    <col min="7170" max="7170" width="9.375" style="32" customWidth="1"/>
    <col min="7171" max="7171" width="55.625" style="32" customWidth="1"/>
    <col min="7172" max="7172" width="19.125" style="32" customWidth="1"/>
    <col min="7173" max="7173" width="10.75" style="32" customWidth="1"/>
    <col min="7174" max="7424" width="9" style="32"/>
    <col min="7425" max="7425" width="3.25" style="32" customWidth="1"/>
    <col min="7426" max="7426" width="9.375" style="32" customWidth="1"/>
    <col min="7427" max="7427" width="55.625" style="32" customWidth="1"/>
    <col min="7428" max="7428" width="19.125" style="32" customWidth="1"/>
    <col min="7429" max="7429" width="10.75" style="32" customWidth="1"/>
    <col min="7430" max="7680" width="9" style="32"/>
    <col min="7681" max="7681" width="3.25" style="32" customWidth="1"/>
    <col min="7682" max="7682" width="9.375" style="32" customWidth="1"/>
    <col min="7683" max="7683" width="55.625" style="32" customWidth="1"/>
    <col min="7684" max="7684" width="19.125" style="32" customWidth="1"/>
    <col min="7685" max="7685" width="10.75" style="32" customWidth="1"/>
    <col min="7686" max="7936" width="9" style="32"/>
    <col min="7937" max="7937" width="3.25" style="32" customWidth="1"/>
    <col min="7938" max="7938" width="9.375" style="32" customWidth="1"/>
    <col min="7939" max="7939" width="55.625" style="32" customWidth="1"/>
    <col min="7940" max="7940" width="19.125" style="32" customWidth="1"/>
    <col min="7941" max="7941" width="10.75" style="32" customWidth="1"/>
    <col min="7942" max="8192" width="9" style="32"/>
    <col min="8193" max="8193" width="3.25" style="32" customWidth="1"/>
    <col min="8194" max="8194" width="9.375" style="32" customWidth="1"/>
    <col min="8195" max="8195" width="55.625" style="32" customWidth="1"/>
    <col min="8196" max="8196" width="19.125" style="32" customWidth="1"/>
    <col min="8197" max="8197" width="10.75" style="32" customWidth="1"/>
    <col min="8198" max="8448" width="9" style="32"/>
    <col min="8449" max="8449" width="3.25" style="32" customWidth="1"/>
    <col min="8450" max="8450" width="9.375" style="32" customWidth="1"/>
    <col min="8451" max="8451" width="55.625" style="32" customWidth="1"/>
    <col min="8452" max="8452" width="19.125" style="32" customWidth="1"/>
    <col min="8453" max="8453" width="10.75" style="32" customWidth="1"/>
    <col min="8454" max="8704" width="9" style="32"/>
    <col min="8705" max="8705" width="3.25" style="32" customWidth="1"/>
    <col min="8706" max="8706" width="9.375" style="32" customWidth="1"/>
    <col min="8707" max="8707" width="55.625" style="32" customWidth="1"/>
    <col min="8708" max="8708" width="19.125" style="32" customWidth="1"/>
    <col min="8709" max="8709" width="10.75" style="32" customWidth="1"/>
    <col min="8710" max="8960" width="9" style="32"/>
    <col min="8961" max="8961" width="3.25" style="32" customWidth="1"/>
    <col min="8962" max="8962" width="9.375" style="32" customWidth="1"/>
    <col min="8963" max="8963" width="55.625" style="32" customWidth="1"/>
    <col min="8964" max="8964" width="19.125" style="32" customWidth="1"/>
    <col min="8965" max="8965" width="10.75" style="32" customWidth="1"/>
    <col min="8966" max="9216" width="9" style="32"/>
    <col min="9217" max="9217" width="3.25" style="32" customWidth="1"/>
    <col min="9218" max="9218" width="9.375" style="32" customWidth="1"/>
    <col min="9219" max="9219" width="55.625" style="32" customWidth="1"/>
    <col min="9220" max="9220" width="19.125" style="32" customWidth="1"/>
    <col min="9221" max="9221" width="10.75" style="32" customWidth="1"/>
    <col min="9222" max="9472" width="9" style="32"/>
    <col min="9473" max="9473" width="3.25" style="32" customWidth="1"/>
    <col min="9474" max="9474" width="9.375" style="32" customWidth="1"/>
    <col min="9475" max="9475" width="55.625" style="32" customWidth="1"/>
    <col min="9476" max="9476" width="19.125" style="32" customWidth="1"/>
    <col min="9477" max="9477" width="10.75" style="32" customWidth="1"/>
    <col min="9478" max="9728" width="9" style="32"/>
    <col min="9729" max="9729" width="3.25" style="32" customWidth="1"/>
    <col min="9730" max="9730" width="9.375" style="32" customWidth="1"/>
    <col min="9731" max="9731" width="55.625" style="32" customWidth="1"/>
    <col min="9732" max="9732" width="19.125" style="32" customWidth="1"/>
    <col min="9733" max="9733" width="10.75" style="32" customWidth="1"/>
    <col min="9734" max="9984" width="9" style="32"/>
    <col min="9985" max="9985" width="3.25" style="32" customWidth="1"/>
    <col min="9986" max="9986" width="9.375" style="32" customWidth="1"/>
    <col min="9987" max="9987" width="55.625" style="32" customWidth="1"/>
    <col min="9988" max="9988" width="19.125" style="32" customWidth="1"/>
    <col min="9989" max="9989" width="10.75" style="32" customWidth="1"/>
    <col min="9990" max="10240" width="9" style="32"/>
    <col min="10241" max="10241" width="3.25" style="32" customWidth="1"/>
    <col min="10242" max="10242" width="9.375" style="32" customWidth="1"/>
    <col min="10243" max="10243" width="55.625" style="32" customWidth="1"/>
    <col min="10244" max="10244" width="19.125" style="32" customWidth="1"/>
    <col min="10245" max="10245" width="10.75" style="32" customWidth="1"/>
    <col min="10246" max="10496" width="9" style="32"/>
    <col min="10497" max="10497" width="3.25" style="32" customWidth="1"/>
    <col min="10498" max="10498" width="9.375" style="32" customWidth="1"/>
    <col min="10499" max="10499" width="55.625" style="32" customWidth="1"/>
    <col min="10500" max="10500" width="19.125" style="32" customWidth="1"/>
    <col min="10501" max="10501" width="10.75" style="32" customWidth="1"/>
    <col min="10502" max="10752" width="9" style="32"/>
    <col min="10753" max="10753" width="3.25" style="32" customWidth="1"/>
    <col min="10754" max="10754" width="9.375" style="32" customWidth="1"/>
    <col min="10755" max="10755" width="55.625" style="32" customWidth="1"/>
    <col min="10756" max="10756" width="19.125" style="32" customWidth="1"/>
    <col min="10757" max="10757" width="10.75" style="32" customWidth="1"/>
    <col min="10758" max="11008" width="9" style="32"/>
    <col min="11009" max="11009" width="3.25" style="32" customWidth="1"/>
    <col min="11010" max="11010" width="9.375" style="32" customWidth="1"/>
    <col min="11011" max="11011" width="55.625" style="32" customWidth="1"/>
    <col min="11012" max="11012" width="19.125" style="32" customWidth="1"/>
    <col min="11013" max="11013" width="10.75" style="32" customWidth="1"/>
    <col min="11014" max="11264" width="9" style="32"/>
    <col min="11265" max="11265" width="3.25" style="32" customWidth="1"/>
    <col min="11266" max="11266" width="9.375" style="32" customWidth="1"/>
    <col min="11267" max="11267" width="55.625" style="32" customWidth="1"/>
    <col min="11268" max="11268" width="19.125" style="32" customWidth="1"/>
    <col min="11269" max="11269" width="10.75" style="32" customWidth="1"/>
    <col min="11270" max="11520" width="9" style="32"/>
    <col min="11521" max="11521" width="3.25" style="32" customWidth="1"/>
    <col min="11522" max="11522" width="9.375" style="32" customWidth="1"/>
    <col min="11523" max="11523" width="55.625" style="32" customWidth="1"/>
    <col min="11524" max="11524" width="19.125" style="32" customWidth="1"/>
    <col min="11525" max="11525" width="10.75" style="32" customWidth="1"/>
    <col min="11526" max="11776" width="9" style="32"/>
    <col min="11777" max="11777" width="3.25" style="32" customWidth="1"/>
    <col min="11778" max="11778" width="9.375" style="32" customWidth="1"/>
    <col min="11779" max="11779" width="55.625" style="32" customWidth="1"/>
    <col min="11780" max="11780" width="19.125" style="32" customWidth="1"/>
    <col min="11781" max="11781" width="10.75" style="32" customWidth="1"/>
    <col min="11782" max="12032" width="9" style="32"/>
    <col min="12033" max="12033" width="3.25" style="32" customWidth="1"/>
    <col min="12034" max="12034" width="9.375" style="32" customWidth="1"/>
    <col min="12035" max="12035" width="55.625" style="32" customWidth="1"/>
    <col min="12036" max="12036" width="19.125" style="32" customWidth="1"/>
    <col min="12037" max="12037" width="10.75" style="32" customWidth="1"/>
    <col min="12038" max="12288" width="9" style="32"/>
    <col min="12289" max="12289" width="3.25" style="32" customWidth="1"/>
    <col min="12290" max="12290" width="9.375" style="32" customWidth="1"/>
    <col min="12291" max="12291" width="55.625" style="32" customWidth="1"/>
    <col min="12292" max="12292" width="19.125" style="32" customWidth="1"/>
    <col min="12293" max="12293" width="10.75" style="32" customWidth="1"/>
    <col min="12294" max="12544" width="9" style="32"/>
    <col min="12545" max="12545" width="3.25" style="32" customWidth="1"/>
    <col min="12546" max="12546" width="9.375" style="32" customWidth="1"/>
    <col min="12547" max="12547" width="55.625" style="32" customWidth="1"/>
    <col min="12548" max="12548" width="19.125" style="32" customWidth="1"/>
    <col min="12549" max="12549" width="10.75" style="32" customWidth="1"/>
    <col min="12550" max="12800" width="9" style="32"/>
    <col min="12801" max="12801" width="3.25" style="32" customWidth="1"/>
    <col min="12802" max="12802" width="9.375" style="32" customWidth="1"/>
    <col min="12803" max="12803" width="55.625" style="32" customWidth="1"/>
    <col min="12804" max="12804" width="19.125" style="32" customWidth="1"/>
    <col min="12805" max="12805" width="10.75" style="32" customWidth="1"/>
    <col min="12806" max="13056" width="9" style="32"/>
    <col min="13057" max="13057" width="3.25" style="32" customWidth="1"/>
    <col min="13058" max="13058" width="9.375" style="32" customWidth="1"/>
    <col min="13059" max="13059" width="55.625" style="32" customWidth="1"/>
    <col min="13060" max="13060" width="19.125" style="32" customWidth="1"/>
    <col min="13061" max="13061" width="10.75" style="32" customWidth="1"/>
    <col min="13062" max="13312" width="9" style="32"/>
    <col min="13313" max="13313" width="3.25" style="32" customWidth="1"/>
    <col min="13314" max="13314" width="9.375" style="32" customWidth="1"/>
    <col min="13315" max="13315" width="55.625" style="32" customWidth="1"/>
    <col min="13316" max="13316" width="19.125" style="32" customWidth="1"/>
    <col min="13317" max="13317" width="10.75" style="32" customWidth="1"/>
    <col min="13318" max="13568" width="9" style="32"/>
    <col min="13569" max="13569" width="3.25" style="32" customWidth="1"/>
    <col min="13570" max="13570" width="9.375" style="32" customWidth="1"/>
    <col min="13571" max="13571" width="55.625" style="32" customWidth="1"/>
    <col min="13572" max="13572" width="19.125" style="32" customWidth="1"/>
    <col min="13573" max="13573" width="10.75" style="32" customWidth="1"/>
    <col min="13574" max="13824" width="9" style="32"/>
    <col min="13825" max="13825" width="3.25" style="32" customWidth="1"/>
    <col min="13826" max="13826" width="9.375" style="32" customWidth="1"/>
    <col min="13827" max="13827" width="55.625" style="32" customWidth="1"/>
    <col min="13828" max="13828" width="19.125" style="32" customWidth="1"/>
    <col min="13829" max="13829" width="10.75" style="32" customWidth="1"/>
    <col min="13830" max="14080" width="9" style="32"/>
    <col min="14081" max="14081" width="3.25" style="32" customWidth="1"/>
    <col min="14082" max="14082" width="9.375" style="32" customWidth="1"/>
    <col min="14083" max="14083" width="55.625" style="32" customWidth="1"/>
    <col min="14084" max="14084" width="19.125" style="32" customWidth="1"/>
    <col min="14085" max="14085" width="10.75" style="32" customWidth="1"/>
    <col min="14086" max="14336" width="9" style="32"/>
    <col min="14337" max="14337" width="3.25" style="32" customWidth="1"/>
    <col min="14338" max="14338" width="9.375" style="32" customWidth="1"/>
    <col min="14339" max="14339" width="55.625" style="32" customWidth="1"/>
    <col min="14340" max="14340" width="19.125" style="32" customWidth="1"/>
    <col min="14341" max="14341" width="10.75" style="32" customWidth="1"/>
    <col min="14342" max="14592" width="9" style="32"/>
    <col min="14593" max="14593" width="3.25" style="32" customWidth="1"/>
    <col min="14594" max="14594" width="9.375" style="32" customWidth="1"/>
    <col min="14595" max="14595" width="55.625" style="32" customWidth="1"/>
    <col min="14596" max="14596" width="19.125" style="32" customWidth="1"/>
    <col min="14597" max="14597" width="10.75" style="32" customWidth="1"/>
    <col min="14598" max="14848" width="9" style="32"/>
    <col min="14849" max="14849" width="3.25" style="32" customWidth="1"/>
    <col min="14850" max="14850" width="9.375" style="32" customWidth="1"/>
    <col min="14851" max="14851" width="55.625" style="32" customWidth="1"/>
    <col min="14852" max="14852" width="19.125" style="32" customWidth="1"/>
    <col min="14853" max="14853" width="10.75" style="32" customWidth="1"/>
    <col min="14854" max="15104" width="9" style="32"/>
    <col min="15105" max="15105" width="3.25" style="32" customWidth="1"/>
    <col min="15106" max="15106" width="9.375" style="32" customWidth="1"/>
    <col min="15107" max="15107" width="55.625" style="32" customWidth="1"/>
    <col min="15108" max="15108" width="19.125" style="32" customWidth="1"/>
    <col min="15109" max="15109" width="10.75" style="32" customWidth="1"/>
    <col min="15110" max="15360" width="9" style="32"/>
    <col min="15361" max="15361" width="3.25" style="32" customWidth="1"/>
    <col min="15362" max="15362" width="9.375" style="32" customWidth="1"/>
    <col min="15363" max="15363" width="55.625" style="32" customWidth="1"/>
    <col min="15364" max="15364" width="19.125" style="32" customWidth="1"/>
    <col min="15365" max="15365" width="10.75" style="32" customWidth="1"/>
    <col min="15366" max="15616" width="9" style="32"/>
    <col min="15617" max="15617" width="3.25" style="32" customWidth="1"/>
    <col min="15618" max="15618" width="9.375" style="32" customWidth="1"/>
    <col min="15619" max="15619" width="55.625" style="32" customWidth="1"/>
    <col min="15620" max="15620" width="19.125" style="32" customWidth="1"/>
    <col min="15621" max="15621" width="10.75" style="32" customWidth="1"/>
    <col min="15622" max="15872" width="9" style="32"/>
    <col min="15873" max="15873" width="3.25" style="32" customWidth="1"/>
    <col min="15874" max="15874" width="9.375" style="32" customWidth="1"/>
    <col min="15875" max="15875" width="55.625" style="32" customWidth="1"/>
    <col min="15876" max="15876" width="19.125" style="32" customWidth="1"/>
    <col min="15877" max="15877" width="10.75" style="32" customWidth="1"/>
    <col min="15878" max="16128" width="9" style="32"/>
    <col min="16129" max="16129" width="3.25" style="32" customWidth="1"/>
    <col min="16130" max="16130" width="9.375" style="32" customWidth="1"/>
    <col min="16131" max="16131" width="55.625" style="32" customWidth="1"/>
    <col min="16132" max="16132" width="19.125" style="32" customWidth="1"/>
    <col min="16133" max="16133" width="10.75" style="32" customWidth="1"/>
    <col min="16134" max="16384" width="9" style="32"/>
  </cols>
  <sheetData>
    <row r="1" spans="1:7" ht="51" customHeight="1">
      <c r="A1" s="339" t="str">
        <f>'Dział I SZPITAL'!A1:E1</f>
        <v>CENNIK USŁUG 
SZPITALA SPECJALISTYCZNEGO IM. ŚW. RODZINY SPZOZ
 - załącznik nr 2 do Regulaminu Organizacyjnego</v>
      </c>
      <c r="B1" s="339"/>
      <c r="C1" s="339"/>
      <c r="D1" s="339"/>
      <c r="E1" s="339"/>
    </row>
    <row r="2" spans="1:7">
      <c r="D2" s="289" t="str">
        <f>'Dział I SZPITAL'!D2:E2</f>
        <v>obowiązujący od 20.10.2023 roku</v>
      </c>
      <c r="E2" s="289"/>
    </row>
    <row r="3" spans="1:7" ht="21" thickBot="1">
      <c r="A3" s="284" t="s">
        <v>1590</v>
      </c>
      <c r="B3" s="284"/>
      <c r="C3" s="284"/>
      <c r="D3" s="284"/>
      <c r="E3" s="284"/>
    </row>
    <row r="4" spans="1:7" ht="15.75" customHeight="1" thickTop="1">
      <c r="A4" s="154" t="s">
        <v>0</v>
      </c>
      <c r="B4" s="154" t="s">
        <v>529</v>
      </c>
      <c r="C4" s="155" t="s">
        <v>1</v>
      </c>
      <c r="D4" s="154" t="s">
        <v>2</v>
      </c>
      <c r="E4" s="156" t="s">
        <v>8</v>
      </c>
    </row>
    <row r="5" spans="1:7" ht="18" customHeight="1">
      <c r="A5" s="279" t="s">
        <v>1454</v>
      </c>
      <c r="B5" s="280"/>
      <c r="C5" s="280"/>
      <c r="D5" s="280"/>
      <c r="E5" s="281"/>
    </row>
    <row r="6" spans="1:7" ht="12.2" customHeight="1">
      <c r="A6" s="41">
        <f>'Dział VII Rehabilitacja'!A141+1</f>
        <v>630</v>
      </c>
      <c r="B6" s="41" t="s">
        <v>1455</v>
      </c>
      <c r="C6" s="29" t="s">
        <v>1577</v>
      </c>
      <c r="D6" s="62"/>
      <c r="E6" s="63">
        <v>11</v>
      </c>
      <c r="F6" s="99"/>
      <c r="G6" s="100"/>
    </row>
    <row r="7" spans="1:7" ht="12.2" hidden="1" customHeight="1">
      <c r="A7" s="41">
        <f>A6+1</f>
        <v>631</v>
      </c>
      <c r="B7" s="41" t="s">
        <v>1456</v>
      </c>
      <c r="C7" s="29" t="s">
        <v>1457</v>
      </c>
      <c r="D7" s="62"/>
      <c r="E7" s="63">
        <v>11</v>
      </c>
      <c r="F7" s="99"/>
      <c r="G7" s="100"/>
    </row>
    <row r="8" spans="1:7" ht="12.2" hidden="1" customHeight="1">
      <c r="A8" s="41">
        <f>A7+1</f>
        <v>632</v>
      </c>
      <c r="B8" s="41" t="s">
        <v>1458</v>
      </c>
      <c r="C8" s="29" t="s">
        <v>1575</v>
      </c>
      <c r="D8" s="62"/>
      <c r="E8" s="63">
        <v>11</v>
      </c>
      <c r="F8" s="99"/>
      <c r="G8" s="100"/>
    </row>
    <row r="9" spans="1:7" ht="12.2" customHeight="1">
      <c r="A9" s="41">
        <f>A8+1</f>
        <v>633</v>
      </c>
      <c r="B9" s="41" t="s">
        <v>1459</v>
      </c>
      <c r="C9" s="29" t="s">
        <v>1460</v>
      </c>
      <c r="D9" s="62" t="s">
        <v>1576</v>
      </c>
      <c r="E9" s="63">
        <v>30</v>
      </c>
      <c r="F9" s="99"/>
      <c r="G9" s="100"/>
    </row>
    <row r="10" spans="1:7" ht="12.2" customHeight="1">
      <c r="A10" s="41">
        <f>A9+1</f>
        <v>634</v>
      </c>
      <c r="B10" s="41" t="s">
        <v>1461</v>
      </c>
      <c r="C10" s="29" t="s">
        <v>1462</v>
      </c>
      <c r="D10" s="62" t="s">
        <v>1463</v>
      </c>
      <c r="E10" s="63">
        <v>40</v>
      </c>
      <c r="F10" s="99"/>
      <c r="G10" s="100"/>
    </row>
    <row r="11" spans="1:7" ht="12.2" customHeight="1">
      <c r="A11" s="41">
        <f>A10+1</f>
        <v>635</v>
      </c>
      <c r="B11" s="41" t="s">
        <v>1464</v>
      </c>
      <c r="C11" s="29" t="s">
        <v>1465</v>
      </c>
      <c r="D11" s="62" t="s">
        <v>1466</v>
      </c>
      <c r="E11" s="63">
        <v>75</v>
      </c>
      <c r="F11" s="99"/>
    </row>
    <row r="12" spans="1:7" ht="18" customHeight="1">
      <c r="A12" s="279" t="s">
        <v>1467</v>
      </c>
      <c r="B12" s="280"/>
      <c r="C12" s="280"/>
      <c r="D12" s="280"/>
      <c r="E12" s="281"/>
    </row>
    <row r="13" spans="1:7">
      <c r="A13" s="41">
        <f>A11+1</f>
        <v>636</v>
      </c>
      <c r="B13" s="41" t="s">
        <v>1468</v>
      </c>
      <c r="C13" s="29" t="s">
        <v>1469</v>
      </c>
      <c r="D13" s="62" t="s">
        <v>1470</v>
      </c>
      <c r="E13" s="63">
        <v>25</v>
      </c>
      <c r="F13" s="100"/>
    </row>
    <row r="14" spans="1:7">
      <c r="A14" s="41">
        <f>A13+1</f>
        <v>637</v>
      </c>
      <c r="B14" s="41" t="s">
        <v>1471</v>
      </c>
      <c r="C14" s="29" t="s">
        <v>1472</v>
      </c>
      <c r="D14" s="62" t="s">
        <v>1473</v>
      </c>
      <c r="E14" s="63">
        <v>40</v>
      </c>
      <c r="G14" s="100"/>
    </row>
    <row r="15" spans="1:7">
      <c r="A15" s="41">
        <f>A14+1</f>
        <v>638</v>
      </c>
      <c r="B15" s="41" t="s">
        <v>1474</v>
      </c>
      <c r="C15" s="29" t="s">
        <v>1475</v>
      </c>
      <c r="D15" s="62" t="s">
        <v>1476</v>
      </c>
      <c r="E15" s="63">
        <v>55</v>
      </c>
      <c r="F15" s="100"/>
    </row>
    <row r="19" spans="2:5">
      <c r="B19" s="203" t="s">
        <v>1544</v>
      </c>
      <c r="C19" s="203"/>
      <c r="D19" s="203"/>
      <c r="E19" s="203"/>
    </row>
    <row r="20" spans="2:5">
      <c r="B20" s="203" t="s">
        <v>1565</v>
      </c>
      <c r="C20" s="203"/>
      <c r="D20" s="203"/>
      <c r="E20" s="203"/>
    </row>
    <row r="21" spans="2:5" ht="15" customHeight="1">
      <c r="B21" s="203" t="s">
        <v>1545</v>
      </c>
      <c r="C21" s="203"/>
      <c r="D21" s="203"/>
      <c r="E21" s="203"/>
    </row>
    <row r="22" spans="2:5">
      <c r="B22" s="338"/>
      <c r="C22" s="338"/>
      <c r="D22" s="338"/>
      <c r="E22" s="338"/>
    </row>
    <row r="23" spans="2:5">
      <c r="B23" s="338"/>
      <c r="C23" s="338"/>
      <c r="D23" s="338"/>
      <c r="E23" s="338"/>
    </row>
    <row r="24" spans="2:5">
      <c r="B24" s="338"/>
      <c r="C24" s="338"/>
      <c r="D24" s="338"/>
      <c r="E24" s="338"/>
    </row>
    <row r="25" spans="2:5">
      <c r="B25" s="338"/>
      <c r="C25" s="338"/>
      <c r="D25" s="338"/>
      <c r="E25" s="338"/>
    </row>
  </sheetData>
  <mergeCells count="9">
    <mergeCell ref="B24:E24"/>
    <mergeCell ref="B25:E25"/>
    <mergeCell ref="B22:E22"/>
    <mergeCell ref="B23:E23"/>
    <mergeCell ref="A1:E1"/>
    <mergeCell ref="A3:E3"/>
    <mergeCell ref="A5:E5"/>
    <mergeCell ref="A12:E12"/>
    <mergeCell ref="D2:E2"/>
  </mergeCells>
  <pageMargins left="0.23622047244094491" right="0.23622047244094491" top="0.74803149606299213" bottom="0.74803149606299213" header="0.31496062992125984" footer="0.31496062992125984"/>
  <pageSetup paperSize="9" scale="91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E37" sqref="E37"/>
    </sheetView>
  </sheetViews>
  <sheetFormatPr defaultRowHeight="14.25"/>
  <cols>
    <col min="1" max="1" width="2" customWidth="1"/>
    <col min="2" max="2" width="9.75" customWidth="1"/>
    <col min="3" max="3" width="12.625" bestFit="1" customWidth="1"/>
    <col min="4" max="4" width="89.75" bestFit="1" customWidth="1"/>
    <col min="5" max="5" width="13.25" customWidth="1"/>
    <col min="6" max="6" width="14.375" bestFit="1" customWidth="1"/>
  </cols>
  <sheetData>
    <row r="2" spans="2:6">
      <c r="B2" s="88" t="s">
        <v>1302</v>
      </c>
      <c r="C2" s="88" t="s">
        <v>1303</v>
      </c>
      <c r="D2" s="88" t="s">
        <v>1304</v>
      </c>
      <c r="E2" s="88" t="s">
        <v>8</v>
      </c>
      <c r="F2" s="88" t="s">
        <v>1305</v>
      </c>
    </row>
    <row r="3" spans="2:6">
      <c r="B3" s="86" t="s">
        <v>892</v>
      </c>
      <c r="C3" s="86" t="s">
        <v>1295</v>
      </c>
      <c r="D3" s="29" t="s">
        <v>1102</v>
      </c>
      <c r="E3" s="63">
        <v>400</v>
      </c>
      <c r="F3" s="63">
        <v>360</v>
      </c>
    </row>
    <row r="4" spans="2:6" ht="14.25" customHeight="1">
      <c r="B4" s="85" t="s">
        <v>893</v>
      </c>
      <c r="C4" s="85" t="s">
        <v>1296</v>
      </c>
      <c r="D4" s="29" t="s">
        <v>1103</v>
      </c>
      <c r="E4" s="63">
        <v>700</v>
      </c>
      <c r="F4" s="63">
        <v>630</v>
      </c>
    </row>
    <row r="5" spans="2:6" ht="25.5">
      <c r="B5" s="87" t="s">
        <v>1184</v>
      </c>
      <c r="C5" s="87" t="s">
        <v>1297</v>
      </c>
      <c r="D5" s="59" t="s">
        <v>1187</v>
      </c>
      <c r="E5" s="63">
        <v>300</v>
      </c>
      <c r="F5" s="63">
        <v>270</v>
      </c>
    </row>
    <row r="6" spans="2:6">
      <c r="B6" s="86" t="s">
        <v>894</v>
      </c>
      <c r="C6" s="86" t="s">
        <v>1298</v>
      </c>
      <c r="D6" s="29" t="s">
        <v>1104</v>
      </c>
      <c r="E6" s="63">
        <v>500</v>
      </c>
      <c r="F6" s="63">
        <v>450</v>
      </c>
    </row>
    <row r="7" spans="2:6" ht="14.25" customHeight="1">
      <c r="B7" s="86" t="s">
        <v>895</v>
      </c>
      <c r="C7" s="86" t="s">
        <v>1299</v>
      </c>
      <c r="D7" s="29" t="s">
        <v>1105</v>
      </c>
      <c r="E7" s="63">
        <v>900</v>
      </c>
      <c r="F7" s="63">
        <v>810</v>
      </c>
    </row>
    <row r="8" spans="2:6" ht="25.5">
      <c r="B8" s="87" t="s">
        <v>1185</v>
      </c>
      <c r="C8" s="87" t="s">
        <v>1300</v>
      </c>
      <c r="D8" s="59" t="s">
        <v>1186</v>
      </c>
      <c r="E8" s="63">
        <v>400</v>
      </c>
      <c r="F8" s="63">
        <v>360</v>
      </c>
    </row>
    <row r="9" spans="2:6">
      <c r="B9" s="85" t="s">
        <v>896</v>
      </c>
      <c r="C9" s="85" t="s">
        <v>1301</v>
      </c>
      <c r="D9" s="29" t="s">
        <v>1106</v>
      </c>
      <c r="E9" s="63">
        <v>800</v>
      </c>
      <c r="F9" s="63">
        <v>720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33"/>
  <sheetViews>
    <sheetView zoomScale="120" zoomScaleNormal="120" workbookViewId="0">
      <selection activeCell="E29" sqref="A1:E29"/>
    </sheetView>
  </sheetViews>
  <sheetFormatPr defaultColWidth="10.25" defaultRowHeight="12.75"/>
  <cols>
    <col min="1" max="1" width="3.25" style="25" bestFit="1" customWidth="1"/>
    <col min="2" max="2" width="7.875" style="25" customWidth="1"/>
    <col min="3" max="3" width="60.625" style="26" customWidth="1"/>
    <col min="4" max="4" width="12.625" style="26" customWidth="1"/>
    <col min="5" max="5" width="12.625" style="27" customWidth="1"/>
    <col min="6" max="214" width="10.25" style="10"/>
    <col min="215" max="16384" width="10.25" style="11"/>
  </cols>
  <sheetData>
    <row r="1" spans="1:240" ht="53.25" customHeight="1">
      <c r="A1" s="287" t="str">
        <f>'Dział I SZPITAL'!A1:E1</f>
        <v>CENNIK USŁUG 
SZPITALA SPECJALISTYCZNEGO IM. ŚW. RODZINY SPZOZ
 - załącznik nr 2 do Regulaminu Organizacyjnego</v>
      </c>
      <c r="B1" s="288"/>
      <c r="C1" s="288"/>
      <c r="D1" s="288"/>
      <c r="E1" s="288"/>
    </row>
    <row r="2" spans="1:240">
      <c r="D2" s="289" t="str">
        <f>'Dział I SZPITAL'!D2:E2</f>
        <v>obowiązujący od 20.10.2023 roku</v>
      </c>
      <c r="E2" s="289"/>
    </row>
    <row r="3" spans="1:240" ht="20.25" customHeight="1" thickBot="1">
      <c r="A3" s="284" t="s">
        <v>210</v>
      </c>
      <c r="B3" s="284"/>
      <c r="C3" s="284"/>
      <c r="D3" s="284"/>
      <c r="E3" s="284"/>
    </row>
    <row r="4" spans="1:240" s="12" customFormat="1" ht="15.75" customHeight="1" thickTop="1">
      <c r="A4" s="154" t="s">
        <v>0</v>
      </c>
      <c r="B4" s="154" t="s">
        <v>529</v>
      </c>
      <c r="C4" s="155" t="s">
        <v>1</v>
      </c>
      <c r="D4" s="154" t="s">
        <v>2</v>
      </c>
      <c r="E4" s="156" t="s">
        <v>8</v>
      </c>
      <c r="F4" s="10"/>
      <c r="G4" s="10"/>
      <c r="H4" s="10"/>
      <c r="I4" s="10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</row>
    <row r="5" spans="1:240" s="12" customFormat="1" ht="18" customHeight="1">
      <c r="A5" s="279" t="s">
        <v>1566</v>
      </c>
      <c r="B5" s="280"/>
      <c r="C5" s="280"/>
      <c r="D5" s="280"/>
      <c r="E5" s="281"/>
      <c r="F5" s="10"/>
      <c r="G5" s="10"/>
      <c r="H5" s="10"/>
      <c r="I5" s="10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</row>
    <row r="6" spans="1:240">
      <c r="A6" s="131">
        <f>'Dział I SZPITAL'!A373+1</f>
        <v>355</v>
      </c>
      <c r="B6" s="131" t="s">
        <v>907</v>
      </c>
      <c r="C6" s="137" t="s">
        <v>202</v>
      </c>
      <c r="D6" s="266"/>
      <c r="E6" s="267">
        <v>250</v>
      </c>
    </row>
    <row r="7" spans="1:240">
      <c r="A7" s="131">
        <f t="shared" ref="A7:A17" si="0">A6+1</f>
        <v>356</v>
      </c>
      <c r="B7" s="131" t="s">
        <v>908</v>
      </c>
      <c r="C7" s="137" t="s">
        <v>203</v>
      </c>
      <c r="D7" s="266"/>
      <c r="E7" s="267">
        <v>200</v>
      </c>
    </row>
    <row r="8" spans="1:240" ht="12.75" customHeight="1">
      <c r="A8" s="131">
        <f t="shared" si="0"/>
        <v>357</v>
      </c>
      <c r="B8" s="131" t="s">
        <v>880</v>
      </c>
      <c r="C8" s="268" t="s">
        <v>120</v>
      </c>
      <c r="D8" s="167"/>
      <c r="E8" s="267">
        <v>180</v>
      </c>
    </row>
    <row r="9" spans="1:240" s="19" customFormat="1">
      <c r="A9" s="131">
        <f t="shared" si="0"/>
        <v>358</v>
      </c>
      <c r="B9" s="131" t="s">
        <v>881</v>
      </c>
      <c r="C9" s="137" t="s">
        <v>9</v>
      </c>
      <c r="D9" s="137"/>
      <c r="E9" s="267">
        <v>130</v>
      </c>
      <c r="F9" s="10"/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</row>
    <row r="10" spans="1:240" ht="12.75" customHeight="1">
      <c r="A10" s="131">
        <f t="shared" si="0"/>
        <v>359</v>
      </c>
      <c r="B10" s="131" t="s">
        <v>882</v>
      </c>
      <c r="C10" s="137" t="s">
        <v>122</v>
      </c>
      <c r="D10" s="133" t="s">
        <v>211</v>
      </c>
      <c r="E10" s="267">
        <v>160</v>
      </c>
    </row>
    <row r="11" spans="1:240" ht="12.75" customHeight="1">
      <c r="A11" s="131">
        <f t="shared" si="0"/>
        <v>360</v>
      </c>
      <c r="B11" s="131" t="s">
        <v>883</v>
      </c>
      <c r="C11" s="137" t="s">
        <v>125</v>
      </c>
      <c r="D11" s="133" t="s">
        <v>123</v>
      </c>
      <c r="E11" s="267">
        <v>130</v>
      </c>
    </row>
    <row r="12" spans="1:240" ht="12.75" customHeight="1">
      <c r="A12" s="131">
        <f t="shared" si="0"/>
        <v>361</v>
      </c>
      <c r="B12" s="131" t="s">
        <v>884</v>
      </c>
      <c r="C12" s="137" t="s">
        <v>126</v>
      </c>
      <c r="D12" s="133" t="s">
        <v>123</v>
      </c>
      <c r="E12" s="267">
        <v>130</v>
      </c>
    </row>
    <row r="13" spans="1:240" ht="12.75" customHeight="1">
      <c r="A13" s="131">
        <f t="shared" si="0"/>
        <v>362</v>
      </c>
      <c r="B13" s="131" t="s">
        <v>885</v>
      </c>
      <c r="C13" s="137" t="s">
        <v>127</v>
      </c>
      <c r="D13" s="133" t="s">
        <v>124</v>
      </c>
      <c r="E13" s="267">
        <v>200</v>
      </c>
    </row>
    <row r="14" spans="1:240" ht="12.75" customHeight="1">
      <c r="A14" s="131">
        <f t="shared" si="0"/>
        <v>363</v>
      </c>
      <c r="B14" s="131" t="s">
        <v>1290</v>
      </c>
      <c r="C14" s="137" t="s">
        <v>1291</v>
      </c>
      <c r="D14" s="133"/>
      <c r="E14" s="267">
        <v>200</v>
      </c>
    </row>
    <row r="15" spans="1:240" ht="12.75" customHeight="1">
      <c r="A15" s="131">
        <f t="shared" si="0"/>
        <v>364</v>
      </c>
      <c r="B15" s="131" t="s">
        <v>1275</v>
      </c>
      <c r="C15" s="137" t="s">
        <v>1276</v>
      </c>
      <c r="D15" s="133"/>
      <c r="E15" s="267">
        <f>109</f>
        <v>109</v>
      </c>
    </row>
    <row r="16" spans="1:240" ht="12.75" customHeight="1">
      <c r="A16" s="131">
        <f t="shared" si="0"/>
        <v>365</v>
      </c>
      <c r="B16" s="131" t="s">
        <v>1549</v>
      </c>
      <c r="C16" s="269" t="s">
        <v>1541</v>
      </c>
      <c r="D16" s="133"/>
      <c r="E16" s="267">
        <v>335</v>
      </c>
    </row>
    <row r="17" spans="1:214">
      <c r="A17" s="131">
        <f t="shared" si="0"/>
        <v>366</v>
      </c>
      <c r="B17" s="131" t="s">
        <v>1495</v>
      </c>
      <c r="C17" s="137" t="s">
        <v>1494</v>
      </c>
      <c r="D17" s="133"/>
      <c r="E17" s="267">
        <v>378</v>
      </c>
    </row>
    <row r="18" spans="1:214" s="19" customFormat="1" hidden="1">
      <c r="A18" s="53"/>
      <c r="B18" s="53"/>
      <c r="C18" s="54"/>
      <c r="D18" s="54"/>
      <c r="E18" s="57"/>
      <c r="F18" s="10"/>
      <c r="G18" s="10"/>
      <c r="H18" s="10"/>
      <c r="I18" s="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</row>
    <row r="19" spans="1:214" s="19" customFormat="1" hidden="1">
      <c r="A19" s="158"/>
      <c r="B19" s="158" t="s">
        <v>1526</v>
      </c>
      <c r="C19" s="159" t="s">
        <v>1527</v>
      </c>
      <c r="D19" s="159"/>
      <c r="E19" s="160">
        <v>82.82</v>
      </c>
      <c r="F19" s="10"/>
      <c r="G19" s="10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</row>
    <row r="20" spans="1:214" s="19" customFormat="1" hidden="1">
      <c r="A20" s="53"/>
      <c r="B20" s="53"/>
      <c r="C20" s="54"/>
      <c r="D20" s="54"/>
      <c r="E20" s="57"/>
      <c r="F20" s="10"/>
      <c r="G20" s="10"/>
      <c r="H20" s="10"/>
      <c r="I20" s="1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</row>
    <row r="21" spans="1:214" s="19" customFormat="1">
      <c r="A21" s="279" t="s">
        <v>110</v>
      </c>
      <c r="B21" s="280"/>
      <c r="C21" s="280"/>
      <c r="D21" s="280"/>
      <c r="E21" s="281"/>
      <c r="F21" s="10"/>
      <c r="G21" s="10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</row>
    <row r="22" spans="1:214">
      <c r="A22" s="162">
        <f>A17+1</f>
        <v>367</v>
      </c>
      <c r="B22" s="162" t="s">
        <v>1088</v>
      </c>
      <c r="C22" s="167" t="s">
        <v>111</v>
      </c>
      <c r="D22" s="261"/>
      <c r="E22" s="148">
        <v>200</v>
      </c>
    </row>
    <row r="23" spans="1:214">
      <c r="A23" s="162">
        <f>A22+1</f>
        <v>368</v>
      </c>
      <c r="B23" s="162" t="s">
        <v>1089</v>
      </c>
      <c r="C23" s="167" t="s">
        <v>112</v>
      </c>
      <c r="D23" s="261"/>
      <c r="E23" s="148">
        <v>220</v>
      </c>
    </row>
    <row r="24" spans="1:214">
      <c r="A24" s="162">
        <f>A23+1</f>
        <v>369</v>
      </c>
      <c r="B24" s="162" t="s">
        <v>1090</v>
      </c>
      <c r="C24" s="167" t="s">
        <v>1552</v>
      </c>
      <c r="D24" s="261"/>
      <c r="E24" s="148">
        <v>200</v>
      </c>
    </row>
    <row r="25" spans="1:214">
      <c r="A25" s="279" t="s">
        <v>1539</v>
      </c>
      <c r="B25" s="280"/>
      <c r="C25" s="280"/>
      <c r="D25" s="280"/>
      <c r="E25" s="281"/>
    </row>
    <row r="26" spans="1:214">
      <c r="A26" s="162">
        <f>A24+1</f>
        <v>370</v>
      </c>
      <c r="B26" s="162" t="s">
        <v>1591</v>
      </c>
      <c r="C26" s="137" t="s">
        <v>1540</v>
      </c>
      <c r="D26" s="261"/>
      <c r="E26" s="148">
        <v>300</v>
      </c>
    </row>
    <row r="27" spans="1:214">
      <c r="A27" s="162">
        <f>A26+1</f>
        <v>371</v>
      </c>
      <c r="B27" s="162" t="s">
        <v>1592</v>
      </c>
      <c r="C27" s="137" t="s">
        <v>1517</v>
      </c>
      <c r="D27" s="261"/>
      <c r="E27" s="148">
        <v>300</v>
      </c>
    </row>
    <row r="28" spans="1:214">
      <c r="A28" s="162">
        <f t="shared" ref="A28:A29" si="1">A27+1</f>
        <v>372</v>
      </c>
      <c r="B28" s="162" t="s">
        <v>1593</v>
      </c>
      <c r="C28" s="137" t="s">
        <v>1518</v>
      </c>
      <c r="D28" s="261"/>
      <c r="E28" s="148">
        <v>3985</v>
      </c>
    </row>
    <row r="29" spans="1:214">
      <c r="A29" s="162">
        <f t="shared" si="1"/>
        <v>373</v>
      </c>
      <c r="B29" s="162" t="s">
        <v>1594</v>
      </c>
      <c r="C29" s="137" t="s">
        <v>1519</v>
      </c>
      <c r="D29" s="261"/>
      <c r="E29" s="148">
        <v>400</v>
      </c>
    </row>
    <row r="76" spans="1:214" s="19" customFormat="1">
      <c r="A76" s="53"/>
      <c r="B76" s="53"/>
      <c r="C76" s="54"/>
      <c r="D76" s="54"/>
      <c r="E76" s="5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</row>
    <row r="78" spans="1:214" s="19" customFormat="1">
      <c r="A78" s="53"/>
      <c r="B78" s="53"/>
      <c r="C78" s="54"/>
      <c r="D78" s="54"/>
      <c r="E78" s="5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</row>
    <row r="79" spans="1:214" s="19" customFormat="1">
      <c r="A79" s="53"/>
      <c r="B79" s="53"/>
      <c r="C79" s="54"/>
      <c r="D79" s="54"/>
      <c r="E79" s="5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</row>
    <row r="80" spans="1:214" s="19" customFormat="1">
      <c r="A80" s="53"/>
      <c r="B80" s="53"/>
      <c r="C80" s="54"/>
      <c r="D80" s="54"/>
      <c r="E80" s="5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</row>
    <row r="81" spans="1:214" s="19" customFormat="1">
      <c r="A81" s="53"/>
      <c r="B81" s="53"/>
      <c r="C81" s="54"/>
      <c r="D81" s="54"/>
      <c r="E81" s="5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</row>
    <row r="82" spans="1:214" s="19" customFormat="1">
      <c r="A82" s="53"/>
      <c r="B82" s="53"/>
      <c r="C82" s="54"/>
      <c r="D82" s="54"/>
      <c r="E82" s="5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</row>
    <row r="133" spans="1:214" s="19" customFormat="1">
      <c r="A133" s="53"/>
      <c r="B133" s="53"/>
      <c r="C133" s="54"/>
      <c r="D133" s="54"/>
      <c r="E133" s="5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</row>
  </sheetData>
  <mergeCells count="6">
    <mergeCell ref="A25:E25"/>
    <mergeCell ref="A3:E3"/>
    <mergeCell ref="A1:E1"/>
    <mergeCell ref="A5:E5"/>
    <mergeCell ref="D2:E2"/>
    <mergeCell ref="A21:E21"/>
  </mergeCells>
  <pageMargins left="0.23622047244094491" right="0.23622047244094491" top="0.74803149606299213" bottom="0.74803149606299213" header="0.31496062992125984" footer="0.31496062992125984"/>
  <pageSetup paperSize="9" scale="9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88"/>
  <sheetViews>
    <sheetView zoomScale="120" zoomScaleNormal="120" workbookViewId="0">
      <selection activeCell="A187" sqref="A1:E187"/>
    </sheetView>
  </sheetViews>
  <sheetFormatPr defaultColWidth="10.25" defaultRowHeight="12.75"/>
  <cols>
    <col min="1" max="1" width="4.25" style="25" customWidth="1"/>
    <col min="2" max="2" width="7.75" style="25" customWidth="1"/>
    <col min="3" max="3" width="48.25" style="26" customWidth="1"/>
    <col min="4" max="4" width="12.625" style="26" customWidth="1"/>
    <col min="5" max="5" width="12.625" style="18" customWidth="1"/>
    <col min="6" max="214" width="10.25" style="10"/>
    <col min="215" max="16384" width="10.25" style="11"/>
  </cols>
  <sheetData>
    <row r="1" spans="1:214" ht="49.5" customHeight="1">
      <c r="A1" s="287" t="str">
        <f>'Dział I SZPITAL'!A1:E1</f>
        <v>CENNIK USŁUG 
SZPITALA SPECJALISTYCZNEGO IM. ŚW. RODZINY SPZOZ
 - załącznik nr 2 do Regulaminu Organizacyjnego</v>
      </c>
      <c r="B1" s="287"/>
      <c r="C1" s="287"/>
      <c r="D1" s="287"/>
      <c r="E1" s="287"/>
    </row>
    <row r="2" spans="1:214">
      <c r="D2" s="289" t="str">
        <f>'Dział I SZPITAL'!D2:E2</f>
        <v>obowiązujący od 20.10.2023 roku</v>
      </c>
      <c r="E2" s="289"/>
    </row>
    <row r="3" spans="1:214" ht="21" thickBot="1">
      <c r="A3" s="157" t="s">
        <v>1584</v>
      </c>
      <c r="B3" s="157"/>
      <c r="C3" s="202"/>
      <c r="D3" s="157"/>
      <c r="E3" s="157"/>
    </row>
    <row r="4" spans="1:214" ht="15.75" customHeight="1" thickTop="1">
      <c r="A4" s="154" t="s">
        <v>0</v>
      </c>
      <c r="B4" s="154" t="s">
        <v>529</v>
      </c>
      <c r="C4" s="155" t="s">
        <v>1</v>
      </c>
      <c r="D4" s="154" t="s">
        <v>2</v>
      </c>
      <c r="E4" s="156" t="s">
        <v>8</v>
      </c>
    </row>
    <row r="5" spans="1:214" ht="18" customHeight="1">
      <c r="A5" s="290" t="s">
        <v>502</v>
      </c>
      <c r="B5" s="291"/>
      <c r="C5" s="291"/>
      <c r="D5" s="291"/>
      <c r="E5" s="292"/>
    </row>
    <row r="6" spans="1:214">
      <c r="A6" s="235">
        <f>'Dział II Przych_P'!A29+1</f>
        <v>374</v>
      </c>
      <c r="B6" s="162" t="s">
        <v>1099</v>
      </c>
      <c r="C6" s="43" t="s">
        <v>1563</v>
      </c>
      <c r="D6" s="44"/>
      <c r="E6" s="149">
        <v>7</v>
      </c>
    </row>
    <row r="7" spans="1:214">
      <c r="A7" s="235">
        <f>A6+1</f>
        <v>375</v>
      </c>
      <c r="B7" s="162" t="s">
        <v>1100</v>
      </c>
      <c r="C7" s="43" t="s">
        <v>1564</v>
      </c>
      <c r="D7" s="44"/>
      <c r="E7" s="149">
        <v>29</v>
      </c>
    </row>
    <row r="8" spans="1:214" ht="18" customHeight="1">
      <c r="A8" s="290" t="s">
        <v>1553</v>
      </c>
      <c r="B8" s="291"/>
      <c r="C8" s="291"/>
      <c r="D8" s="291"/>
      <c r="E8" s="292"/>
    </row>
    <row r="9" spans="1:214" s="19" customFormat="1">
      <c r="A9" s="131">
        <f>A7+1</f>
        <v>376</v>
      </c>
      <c r="B9" s="20" t="s">
        <v>964</v>
      </c>
      <c r="C9" s="22" t="s">
        <v>12</v>
      </c>
      <c r="D9" s="21"/>
      <c r="E9" s="149">
        <v>14</v>
      </c>
      <c r="F9" s="10"/>
      <c r="G9" s="10"/>
      <c r="H9" s="10"/>
      <c r="I9" s="10"/>
      <c r="J9" s="1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</row>
    <row r="10" spans="1:214">
      <c r="A10" s="20">
        <f>A9+1</f>
        <v>377</v>
      </c>
      <c r="B10" s="20" t="s">
        <v>965</v>
      </c>
      <c r="C10" s="69" t="s">
        <v>1533</v>
      </c>
      <c r="D10" s="112"/>
      <c r="E10" s="149">
        <v>10</v>
      </c>
    </row>
    <row r="11" spans="1:214">
      <c r="A11" s="20">
        <f>A10+1</f>
        <v>378</v>
      </c>
      <c r="B11" s="20" t="s">
        <v>966</v>
      </c>
      <c r="C11" s="69" t="s">
        <v>13</v>
      </c>
      <c r="D11" s="112"/>
      <c r="E11" s="149">
        <v>8</v>
      </c>
    </row>
    <row r="12" spans="1:214">
      <c r="A12" s="20">
        <f>A11+1</f>
        <v>379</v>
      </c>
      <c r="B12" s="20" t="s">
        <v>967</v>
      </c>
      <c r="C12" s="22" t="s">
        <v>14</v>
      </c>
      <c r="D12" s="21"/>
      <c r="E12" s="149">
        <v>10</v>
      </c>
    </row>
    <row r="13" spans="1:214" ht="18" customHeight="1">
      <c r="A13" s="290" t="s">
        <v>1554</v>
      </c>
      <c r="B13" s="291"/>
      <c r="C13" s="291"/>
      <c r="D13" s="291"/>
      <c r="E13" s="292"/>
    </row>
    <row r="14" spans="1:214">
      <c r="A14" s="13">
        <f>1+A12</f>
        <v>380</v>
      </c>
      <c r="B14" s="13" t="s">
        <v>968</v>
      </c>
      <c r="C14" s="17" t="s">
        <v>15</v>
      </c>
      <c r="D14" s="16"/>
      <c r="E14" s="38">
        <v>14</v>
      </c>
    </row>
    <row r="15" spans="1:214">
      <c r="A15" s="13">
        <f>A14+1</f>
        <v>381</v>
      </c>
      <c r="B15" s="13" t="s">
        <v>969</v>
      </c>
      <c r="C15" s="17" t="s">
        <v>16</v>
      </c>
      <c r="D15" s="16"/>
      <c r="E15" s="38">
        <v>14</v>
      </c>
    </row>
    <row r="16" spans="1:214">
      <c r="A16" s="13">
        <f>A15+1</f>
        <v>382</v>
      </c>
      <c r="B16" s="13" t="s">
        <v>970</v>
      </c>
      <c r="C16" s="17" t="s">
        <v>17</v>
      </c>
      <c r="D16" s="16"/>
      <c r="E16" s="38">
        <v>14</v>
      </c>
    </row>
    <row r="17" spans="1:214" s="19" customFormat="1">
      <c r="A17" s="20">
        <f>A16+1</f>
        <v>383</v>
      </c>
      <c r="B17" s="20" t="s">
        <v>971</v>
      </c>
      <c r="C17" s="22" t="s">
        <v>18</v>
      </c>
      <c r="D17" s="21"/>
      <c r="E17" s="38">
        <v>14</v>
      </c>
      <c r="F17" s="10"/>
      <c r="G17" s="10"/>
      <c r="H17" s="10"/>
      <c r="I17" s="10"/>
      <c r="J17" s="10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</row>
    <row r="18" spans="1:214" s="19" customFormat="1" ht="18" customHeight="1">
      <c r="A18" s="290" t="s">
        <v>1555</v>
      </c>
      <c r="B18" s="291"/>
      <c r="C18" s="291"/>
      <c r="D18" s="291"/>
      <c r="E18" s="292"/>
      <c r="F18" s="10"/>
      <c r="G18" s="10"/>
      <c r="H18" s="10"/>
      <c r="I18" s="10"/>
      <c r="J18" s="1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</row>
    <row r="19" spans="1:214" s="19" customFormat="1">
      <c r="A19" s="20">
        <f>A17+1</f>
        <v>384</v>
      </c>
      <c r="B19" s="20" t="s">
        <v>972</v>
      </c>
      <c r="C19" s="22" t="s">
        <v>19</v>
      </c>
      <c r="D19" s="21"/>
      <c r="E19" s="38">
        <v>13</v>
      </c>
      <c r="F19" s="10"/>
      <c r="G19" s="10"/>
      <c r="H19" s="10"/>
      <c r="I19" s="10"/>
      <c r="J19" s="1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</row>
    <row r="20" spans="1:214" s="19" customFormat="1">
      <c r="A20" s="20">
        <f>A19+1</f>
        <v>385</v>
      </c>
      <c r="B20" s="20" t="s">
        <v>973</v>
      </c>
      <c r="C20" s="22" t="s">
        <v>20</v>
      </c>
      <c r="D20" s="21"/>
      <c r="E20" s="38">
        <v>13</v>
      </c>
      <c r="F20" s="10"/>
      <c r="G20" s="10"/>
      <c r="H20" s="10"/>
      <c r="I20" s="10"/>
      <c r="J20" s="1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</row>
    <row r="21" spans="1:214">
      <c r="A21" s="161">
        <f>A20+1</f>
        <v>386</v>
      </c>
      <c r="B21" s="162" t="s">
        <v>974</v>
      </c>
      <c r="C21" s="69" t="s">
        <v>1188</v>
      </c>
      <c r="D21" s="92"/>
      <c r="E21" s="149">
        <v>25</v>
      </c>
    </row>
    <row r="22" spans="1:214">
      <c r="A22" s="13">
        <f>A21+1</f>
        <v>387</v>
      </c>
      <c r="B22" s="13" t="s">
        <v>975</v>
      </c>
      <c r="C22" s="17" t="s">
        <v>21</v>
      </c>
      <c r="D22" s="16"/>
      <c r="E22" s="38">
        <v>20</v>
      </c>
    </row>
    <row r="23" spans="1:214">
      <c r="A23" s="13">
        <f>A22+1</f>
        <v>388</v>
      </c>
      <c r="B23" s="13" t="s">
        <v>976</v>
      </c>
      <c r="C23" s="17" t="s">
        <v>22</v>
      </c>
      <c r="D23" s="16"/>
      <c r="E23" s="38">
        <v>46</v>
      </c>
    </row>
    <row r="24" spans="1:214">
      <c r="A24" s="13">
        <f>A23+1</f>
        <v>389</v>
      </c>
      <c r="B24" s="13" t="s">
        <v>977</v>
      </c>
      <c r="C24" s="17" t="s">
        <v>23</v>
      </c>
      <c r="D24" s="16"/>
      <c r="E24" s="38">
        <v>48</v>
      </c>
    </row>
    <row r="25" spans="1:214" ht="18" customHeight="1">
      <c r="A25" s="290" t="s">
        <v>1556</v>
      </c>
      <c r="B25" s="291"/>
      <c r="C25" s="291"/>
      <c r="D25" s="291"/>
      <c r="E25" s="292"/>
    </row>
    <row r="26" spans="1:214">
      <c r="A26" s="13">
        <f>A24+1</f>
        <v>390</v>
      </c>
      <c r="B26" s="13" t="s">
        <v>978</v>
      </c>
      <c r="C26" s="17" t="s">
        <v>24</v>
      </c>
      <c r="D26" s="16"/>
      <c r="E26" s="38">
        <v>38</v>
      </c>
    </row>
    <row r="27" spans="1:214">
      <c r="A27" s="13">
        <f>A26+1</f>
        <v>391</v>
      </c>
      <c r="B27" s="13" t="s">
        <v>979</v>
      </c>
      <c r="C27" s="17" t="s">
        <v>25</v>
      </c>
      <c r="D27" s="16"/>
      <c r="E27" s="38">
        <v>10</v>
      </c>
    </row>
    <row r="28" spans="1:214">
      <c r="A28" s="20">
        <f>A27+1</f>
        <v>392</v>
      </c>
      <c r="B28" s="20" t="s">
        <v>980</v>
      </c>
      <c r="C28" s="22" t="s">
        <v>26</v>
      </c>
      <c r="D28" s="21"/>
      <c r="E28" s="38">
        <v>35</v>
      </c>
    </row>
    <row r="29" spans="1:214" ht="18" customHeight="1">
      <c r="A29" s="290" t="s">
        <v>1557</v>
      </c>
      <c r="B29" s="291"/>
      <c r="C29" s="291"/>
      <c r="D29" s="291"/>
      <c r="E29" s="292"/>
    </row>
    <row r="30" spans="1:214">
      <c r="A30" s="13">
        <f>A28+1</f>
        <v>393</v>
      </c>
      <c r="B30" s="13" t="s">
        <v>981</v>
      </c>
      <c r="C30" s="17" t="s">
        <v>27</v>
      </c>
      <c r="D30" s="16"/>
      <c r="E30" s="38">
        <v>10</v>
      </c>
    </row>
    <row r="31" spans="1:214">
      <c r="A31" s="13">
        <f>A30+1</f>
        <v>394</v>
      </c>
      <c r="B31" s="13" t="s">
        <v>982</v>
      </c>
      <c r="C31" s="17" t="s">
        <v>28</v>
      </c>
      <c r="D31" s="16"/>
      <c r="E31" s="38">
        <v>12</v>
      </c>
    </row>
    <row r="32" spans="1:214" s="19" customFormat="1">
      <c r="A32" s="13">
        <f>A31+1</f>
        <v>395</v>
      </c>
      <c r="B32" s="13" t="s">
        <v>983</v>
      </c>
      <c r="C32" s="17" t="s">
        <v>29</v>
      </c>
      <c r="D32" s="16"/>
      <c r="E32" s="38">
        <v>12</v>
      </c>
      <c r="F32" s="10"/>
      <c r="G32" s="10"/>
      <c r="H32" s="10"/>
      <c r="I32" s="10"/>
      <c r="J32" s="1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</row>
    <row r="33" spans="1:214" s="19" customFormat="1">
      <c r="A33" s="20">
        <f>A32+1</f>
        <v>396</v>
      </c>
      <c r="B33" s="13" t="s">
        <v>984</v>
      </c>
      <c r="C33" s="22" t="s">
        <v>30</v>
      </c>
      <c r="D33" s="21"/>
      <c r="E33" s="38">
        <v>11</v>
      </c>
      <c r="F33" s="10"/>
      <c r="G33" s="10"/>
      <c r="H33" s="10"/>
      <c r="I33" s="10"/>
      <c r="J33" s="1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</row>
    <row r="34" spans="1:214" s="19" customFormat="1">
      <c r="A34" s="20">
        <f>A33+1</f>
        <v>397</v>
      </c>
      <c r="B34" s="162" t="s">
        <v>985</v>
      </c>
      <c r="C34" s="69" t="s">
        <v>1189</v>
      </c>
      <c r="D34" s="92"/>
      <c r="E34" s="147">
        <v>44</v>
      </c>
      <c r="F34" s="10"/>
      <c r="G34" s="10"/>
      <c r="H34" s="10"/>
      <c r="I34" s="10"/>
      <c r="J34" s="10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</row>
    <row r="35" spans="1:214" s="19" customFormat="1">
      <c r="A35" s="20">
        <f>A34+1</f>
        <v>398</v>
      </c>
      <c r="B35" s="13" t="s">
        <v>986</v>
      </c>
      <c r="C35" s="22" t="s">
        <v>31</v>
      </c>
      <c r="D35" s="21"/>
      <c r="E35" s="38">
        <v>41</v>
      </c>
      <c r="F35" s="10"/>
      <c r="G35" s="10"/>
      <c r="H35" s="10"/>
      <c r="I35" s="10"/>
      <c r="J35" s="10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</row>
    <row r="36" spans="1:214" s="19" customFormat="1">
      <c r="A36" s="20">
        <f t="shared" ref="A36:A58" si="0">A35+1</f>
        <v>399</v>
      </c>
      <c r="B36" s="13" t="s">
        <v>987</v>
      </c>
      <c r="C36" s="22" t="s">
        <v>32</v>
      </c>
      <c r="D36" s="21"/>
      <c r="E36" s="38">
        <v>12</v>
      </c>
      <c r="F36" s="10"/>
      <c r="G36" s="10"/>
      <c r="H36" s="10"/>
      <c r="I36" s="10"/>
      <c r="J36" s="1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</row>
    <row r="37" spans="1:214" s="19" customFormat="1">
      <c r="A37" s="20">
        <f t="shared" si="0"/>
        <v>400</v>
      </c>
      <c r="B37" s="13" t="s">
        <v>988</v>
      </c>
      <c r="C37" s="22" t="s">
        <v>33</v>
      </c>
      <c r="D37" s="21"/>
      <c r="E37" s="38">
        <v>12</v>
      </c>
      <c r="F37" s="10"/>
      <c r="G37" s="10"/>
      <c r="H37" s="10"/>
      <c r="I37" s="10"/>
      <c r="J37" s="1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</row>
    <row r="38" spans="1:214" s="19" customFormat="1">
      <c r="A38" s="20">
        <f t="shared" si="0"/>
        <v>401</v>
      </c>
      <c r="B38" s="13" t="s">
        <v>989</v>
      </c>
      <c r="C38" s="22" t="s">
        <v>1319</v>
      </c>
      <c r="D38" s="21"/>
      <c r="E38" s="38">
        <v>12</v>
      </c>
      <c r="F38" s="10"/>
      <c r="G38" s="10"/>
      <c r="H38" s="10"/>
      <c r="I38" s="10"/>
      <c r="J38" s="10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</row>
    <row r="39" spans="1:214" s="19" customFormat="1">
      <c r="A39" s="20">
        <f t="shared" si="0"/>
        <v>402</v>
      </c>
      <c r="B39" s="13" t="s">
        <v>990</v>
      </c>
      <c r="C39" s="22" t="s">
        <v>34</v>
      </c>
      <c r="D39" s="21"/>
      <c r="E39" s="150">
        <v>11</v>
      </c>
      <c r="F39" s="10"/>
      <c r="G39" s="10"/>
      <c r="H39" s="10"/>
      <c r="I39" s="10"/>
      <c r="J39" s="1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</row>
    <row r="40" spans="1:214" s="19" customFormat="1">
      <c r="A40" s="20">
        <f t="shared" si="0"/>
        <v>403</v>
      </c>
      <c r="B40" s="13" t="s">
        <v>991</v>
      </c>
      <c r="C40" s="22" t="s">
        <v>35</v>
      </c>
      <c r="D40" s="21"/>
      <c r="E40" s="38">
        <v>13</v>
      </c>
      <c r="F40" s="10"/>
      <c r="G40" s="10"/>
      <c r="H40" s="10"/>
      <c r="I40" s="10"/>
      <c r="J40" s="1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</row>
    <row r="41" spans="1:214" s="19" customFormat="1">
      <c r="A41" s="20">
        <f t="shared" si="0"/>
        <v>404</v>
      </c>
      <c r="B41" s="13" t="s">
        <v>992</v>
      </c>
      <c r="C41" s="22" t="s">
        <v>36</v>
      </c>
      <c r="D41" s="21"/>
      <c r="E41" s="38">
        <v>12</v>
      </c>
      <c r="F41" s="10"/>
      <c r="G41" s="10"/>
      <c r="H41" s="10"/>
      <c r="I41" s="10"/>
      <c r="J41" s="1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</row>
    <row r="42" spans="1:214" s="19" customFormat="1">
      <c r="A42" s="20">
        <f t="shared" si="0"/>
        <v>405</v>
      </c>
      <c r="B42" s="13" t="s">
        <v>993</v>
      </c>
      <c r="C42" s="22" t="s">
        <v>37</v>
      </c>
      <c r="D42" s="21"/>
      <c r="E42" s="38">
        <v>12</v>
      </c>
      <c r="F42" s="10"/>
      <c r="G42" s="10"/>
      <c r="H42" s="10"/>
      <c r="I42" s="10"/>
      <c r="J42" s="1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</row>
    <row r="43" spans="1:214" s="19" customFormat="1">
      <c r="A43" s="20">
        <f t="shared" si="0"/>
        <v>406</v>
      </c>
      <c r="B43" s="13" t="s">
        <v>994</v>
      </c>
      <c r="C43" s="22" t="s">
        <v>38</v>
      </c>
      <c r="D43" s="21"/>
      <c r="E43" s="38">
        <v>19</v>
      </c>
      <c r="F43" s="10"/>
      <c r="G43" s="10"/>
      <c r="H43" s="10"/>
      <c r="I43" s="10"/>
      <c r="J43" s="1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</row>
    <row r="44" spans="1:214" s="19" customFormat="1">
      <c r="A44" s="20">
        <f t="shared" si="0"/>
        <v>407</v>
      </c>
      <c r="B44" s="13" t="s">
        <v>995</v>
      </c>
      <c r="C44" s="22" t="s">
        <v>39</v>
      </c>
      <c r="D44" s="21"/>
      <c r="E44" s="38">
        <v>12</v>
      </c>
      <c r="F44" s="10"/>
      <c r="G44" s="10"/>
      <c r="H44" s="10"/>
      <c r="I44" s="10"/>
      <c r="J44" s="10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</row>
    <row r="45" spans="1:214" s="19" customFormat="1">
      <c r="A45" s="20">
        <f t="shared" si="0"/>
        <v>408</v>
      </c>
      <c r="B45" s="13" t="s">
        <v>996</v>
      </c>
      <c r="C45" s="69" t="s">
        <v>1190</v>
      </c>
      <c r="D45" s="21"/>
      <c r="E45" s="150">
        <v>42</v>
      </c>
      <c r="F45" s="10"/>
      <c r="G45" s="10"/>
      <c r="H45" s="10"/>
      <c r="I45" s="10"/>
      <c r="J45" s="10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</row>
    <row r="46" spans="1:214" s="19" customFormat="1">
      <c r="A46" s="20">
        <f t="shared" si="0"/>
        <v>409</v>
      </c>
      <c r="B46" s="13" t="s">
        <v>997</v>
      </c>
      <c r="C46" s="22" t="s">
        <v>40</v>
      </c>
      <c r="D46" s="21"/>
      <c r="E46" s="38">
        <v>10</v>
      </c>
      <c r="F46" s="10"/>
      <c r="G46" s="10"/>
      <c r="H46" s="10"/>
      <c r="I46" s="10"/>
      <c r="J46" s="10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</row>
    <row r="47" spans="1:214" s="19" customFormat="1">
      <c r="A47" s="20">
        <f t="shared" si="0"/>
        <v>410</v>
      </c>
      <c r="B47" s="13" t="s">
        <v>998</v>
      </c>
      <c r="C47" s="22" t="s">
        <v>41</v>
      </c>
      <c r="D47" s="21"/>
      <c r="E47" s="38">
        <v>19</v>
      </c>
      <c r="F47" s="10"/>
      <c r="G47" s="10"/>
      <c r="H47" s="10"/>
      <c r="I47" s="10"/>
      <c r="J47" s="10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</row>
    <row r="48" spans="1:214" s="19" customFormat="1">
      <c r="A48" s="20">
        <f t="shared" si="0"/>
        <v>411</v>
      </c>
      <c r="B48" s="13" t="s">
        <v>999</v>
      </c>
      <c r="C48" s="22" t="s">
        <v>42</v>
      </c>
      <c r="D48" s="21"/>
      <c r="E48" s="38">
        <v>16</v>
      </c>
      <c r="F48" s="10"/>
      <c r="G48" s="10"/>
      <c r="H48" s="10"/>
      <c r="I48" s="10"/>
      <c r="J48" s="10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</row>
    <row r="49" spans="1:240" s="19" customFormat="1">
      <c r="A49" s="20">
        <f t="shared" si="0"/>
        <v>412</v>
      </c>
      <c r="B49" s="13" t="s">
        <v>1000</v>
      </c>
      <c r="C49" s="22" t="s">
        <v>43</v>
      </c>
      <c r="D49" s="21"/>
      <c r="E49" s="38">
        <v>12</v>
      </c>
      <c r="F49" s="10"/>
      <c r="G49" s="10"/>
      <c r="H49" s="10"/>
      <c r="I49" s="10"/>
      <c r="J49" s="10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</row>
    <row r="50" spans="1:240" s="19" customFormat="1">
      <c r="A50" s="20">
        <f t="shared" si="0"/>
        <v>413</v>
      </c>
      <c r="B50" s="13" t="s">
        <v>1001</v>
      </c>
      <c r="C50" s="22" t="s">
        <v>44</v>
      </c>
      <c r="D50" s="21"/>
      <c r="E50" s="38">
        <v>12</v>
      </c>
      <c r="F50" s="10"/>
      <c r="G50" s="10"/>
      <c r="H50" s="10"/>
      <c r="I50" s="10"/>
      <c r="J50" s="10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</row>
    <row r="51" spans="1:240" s="19" customFormat="1">
      <c r="A51" s="20">
        <f t="shared" si="0"/>
        <v>414</v>
      </c>
      <c r="B51" s="13" t="s">
        <v>1002</v>
      </c>
      <c r="C51" s="69" t="s">
        <v>1191</v>
      </c>
      <c r="D51" s="21"/>
      <c r="E51" s="150">
        <v>24</v>
      </c>
      <c r="F51" s="10"/>
      <c r="G51" s="10"/>
      <c r="H51" s="10"/>
      <c r="I51" s="10"/>
      <c r="J51" s="10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</row>
    <row r="52" spans="1:240" ht="12.75" customHeight="1">
      <c r="A52" s="20">
        <f>A51+1</f>
        <v>415</v>
      </c>
      <c r="B52" s="13" t="s">
        <v>1003</v>
      </c>
      <c r="C52" s="22" t="s">
        <v>45</v>
      </c>
      <c r="D52" s="21"/>
      <c r="E52" s="150">
        <v>22</v>
      </c>
    </row>
    <row r="53" spans="1:240" ht="12.75" customHeight="1">
      <c r="A53" s="13">
        <f t="shared" si="0"/>
        <v>416</v>
      </c>
      <c r="B53" s="13" t="s">
        <v>1004</v>
      </c>
      <c r="C53" s="17" t="s">
        <v>46</v>
      </c>
      <c r="D53" s="16"/>
      <c r="E53" s="38">
        <v>17</v>
      </c>
    </row>
    <row r="54" spans="1:240" ht="12.75" customHeight="1">
      <c r="A54" s="13">
        <f t="shared" si="0"/>
        <v>417</v>
      </c>
      <c r="B54" s="13" t="s">
        <v>1005</v>
      </c>
      <c r="C54" s="17" t="s">
        <v>47</v>
      </c>
      <c r="D54" s="16"/>
      <c r="E54" s="38">
        <v>20</v>
      </c>
    </row>
    <row r="55" spans="1:240" s="23" customFormat="1" ht="12.75" customHeight="1">
      <c r="A55" s="13">
        <f>A54+1</f>
        <v>418</v>
      </c>
      <c r="B55" s="13" t="s">
        <v>1006</v>
      </c>
      <c r="C55" s="17" t="s">
        <v>48</v>
      </c>
      <c r="D55" s="16"/>
      <c r="E55" s="38">
        <v>16</v>
      </c>
      <c r="F55" s="10"/>
      <c r="G55" s="10"/>
      <c r="H55" s="10"/>
      <c r="I55" s="10"/>
      <c r="J55" s="10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</row>
    <row r="56" spans="1:240" ht="12.75" customHeight="1">
      <c r="A56" s="13">
        <f>A55+1</f>
        <v>419</v>
      </c>
      <c r="B56" s="13" t="s">
        <v>1007</v>
      </c>
      <c r="C56" s="17" t="s">
        <v>49</v>
      </c>
      <c r="D56" s="16"/>
      <c r="E56" s="38">
        <v>44</v>
      </c>
    </row>
    <row r="57" spans="1:240" ht="12.75" customHeight="1">
      <c r="A57" s="13">
        <f t="shared" si="0"/>
        <v>420</v>
      </c>
      <c r="B57" s="13" t="s">
        <v>1008</v>
      </c>
      <c r="C57" s="17" t="s">
        <v>50</v>
      </c>
      <c r="D57" s="16"/>
      <c r="E57" s="38">
        <v>44</v>
      </c>
    </row>
    <row r="58" spans="1:240" ht="12.75" customHeight="1">
      <c r="A58" s="13">
        <f t="shared" si="0"/>
        <v>421</v>
      </c>
      <c r="B58" s="13" t="s">
        <v>1009</v>
      </c>
      <c r="C58" s="17" t="s">
        <v>51</v>
      </c>
      <c r="D58" s="16"/>
      <c r="E58" s="38">
        <v>41</v>
      </c>
    </row>
    <row r="59" spans="1:240" s="19" customFormat="1" ht="12.75" customHeight="1">
      <c r="A59" s="20">
        <f>A58+1</f>
        <v>422</v>
      </c>
      <c r="B59" s="20" t="s">
        <v>1337</v>
      </c>
      <c r="C59" s="22" t="s">
        <v>1335</v>
      </c>
      <c r="D59" s="21"/>
      <c r="E59" s="38">
        <v>11</v>
      </c>
      <c r="F59" s="10"/>
      <c r="G59" s="10"/>
      <c r="H59" s="10"/>
      <c r="I59" s="10"/>
      <c r="J59" s="10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</row>
    <row r="60" spans="1:240" s="19" customFormat="1" ht="12.75" customHeight="1">
      <c r="A60" s="20">
        <f>A59+1</f>
        <v>423</v>
      </c>
      <c r="B60" s="20" t="s">
        <v>1338</v>
      </c>
      <c r="C60" s="22" t="s">
        <v>1336</v>
      </c>
      <c r="D60" s="21"/>
      <c r="E60" s="38">
        <v>11</v>
      </c>
      <c r="F60" s="10"/>
      <c r="G60" s="10"/>
      <c r="H60" s="10"/>
      <c r="I60" s="10"/>
      <c r="J60" s="10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</row>
    <row r="61" spans="1:240" ht="18" customHeight="1">
      <c r="A61" s="290" t="s">
        <v>1558</v>
      </c>
      <c r="B61" s="291"/>
      <c r="C61" s="291"/>
      <c r="D61" s="291"/>
      <c r="E61" s="292"/>
    </row>
    <row r="62" spans="1:240" ht="12.75" customHeight="1">
      <c r="A62" s="13">
        <f>A60+1</f>
        <v>424</v>
      </c>
      <c r="B62" s="13" t="s">
        <v>1010</v>
      </c>
      <c r="C62" s="17" t="s">
        <v>52</v>
      </c>
      <c r="D62" s="16"/>
      <c r="E62" s="150">
        <v>44</v>
      </c>
    </row>
    <row r="63" spans="1:240" ht="12.75" customHeight="1">
      <c r="A63" s="13">
        <f>A62+1</f>
        <v>425</v>
      </c>
      <c r="B63" s="13" t="s">
        <v>1011</v>
      </c>
      <c r="C63" s="17" t="s">
        <v>53</v>
      </c>
      <c r="D63" s="16"/>
      <c r="E63" s="150">
        <v>44</v>
      </c>
    </row>
    <row r="64" spans="1:240" ht="12.75" customHeight="1">
      <c r="A64" s="13">
        <f>A63+1</f>
        <v>426</v>
      </c>
      <c r="B64" s="13" t="s">
        <v>1012</v>
      </c>
      <c r="C64" s="17" t="s">
        <v>54</v>
      </c>
      <c r="D64" s="16"/>
      <c r="E64" s="150">
        <v>35</v>
      </c>
    </row>
    <row r="65" spans="1:214" ht="12.75" customHeight="1">
      <c r="A65" s="13">
        <f>A64+1</f>
        <v>427</v>
      </c>
      <c r="B65" s="13" t="s">
        <v>1013</v>
      </c>
      <c r="C65" s="17" t="s">
        <v>55</v>
      </c>
      <c r="D65" s="16"/>
      <c r="E65" s="150">
        <v>47</v>
      </c>
    </row>
    <row r="66" spans="1:214" ht="12.75" customHeight="1">
      <c r="A66" s="13">
        <f>A65+1</f>
        <v>428</v>
      </c>
      <c r="B66" s="13" t="s">
        <v>1014</v>
      </c>
      <c r="C66" s="17" t="s">
        <v>56</v>
      </c>
      <c r="D66" s="16"/>
      <c r="E66" s="150">
        <v>23</v>
      </c>
    </row>
    <row r="67" spans="1:214" ht="18" customHeight="1">
      <c r="A67" s="290" t="s">
        <v>1559</v>
      </c>
      <c r="B67" s="291"/>
      <c r="C67" s="291"/>
      <c r="D67" s="291"/>
      <c r="E67" s="292"/>
    </row>
    <row r="68" spans="1:214" ht="12.75" customHeight="1">
      <c r="A68" s="162">
        <f>A66+1</f>
        <v>429</v>
      </c>
      <c r="B68" s="162" t="s">
        <v>1531</v>
      </c>
      <c r="C68" s="231" t="s">
        <v>1532</v>
      </c>
      <c r="D68" s="232"/>
      <c r="E68" s="147">
        <v>33</v>
      </c>
    </row>
    <row r="69" spans="1:214" ht="18" customHeight="1">
      <c r="A69" s="290" t="s">
        <v>1560</v>
      </c>
      <c r="B69" s="291"/>
      <c r="C69" s="291"/>
      <c r="D69" s="291"/>
      <c r="E69" s="292"/>
    </row>
    <row r="70" spans="1:214" ht="12.75" customHeight="1">
      <c r="A70" s="13">
        <f>A68+1</f>
        <v>430</v>
      </c>
      <c r="B70" s="13" t="s">
        <v>1015</v>
      </c>
      <c r="C70" s="17" t="s">
        <v>57</v>
      </c>
      <c r="D70" s="16"/>
      <c r="E70" s="38">
        <v>25</v>
      </c>
    </row>
    <row r="71" spans="1:214" ht="12.75" customHeight="1">
      <c r="A71" s="13">
        <f t="shared" ref="A71:A88" si="1">A70+1</f>
        <v>431</v>
      </c>
      <c r="B71" s="13" t="s">
        <v>1016</v>
      </c>
      <c r="C71" s="17" t="s">
        <v>58</v>
      </c>
      <c r="D71" s="16"/>
      <c r="E71" s="38">
        <v>27</v>
      </c>
    </row>
    <row r="72" spans="1:214" ht="12.75" customHeight="1">
      <c r="A72" s="13">
        <f t="shared" si="1"/>
        <v>432</v>
      </c>
      <c r="B72" s="13" t="s">
        <v>1017</v>
      </c>
      <c r="C72" s="17" t="s">
        <v>59</v>
      </c>
      <c r="D72" s="16"/>
      <c r="E72" s="38">
        <v>27</v>
      </c>
    </row>
    <row r="73" spans="1:214" ht="12.75" customHeight="1">
      <c r="A73" s="13">
        <f t="shared" si="1"/>
        <v>433</v>
      </c>
      <c r="B73" s="13" t="s">
        <v>1018</v>
      </c>
      <c r="C73" s="17" t="s">
        <v>60</v>
      </c>
      <c r="D73" s="16"/>
      <c r="E73" s="150">
        <v>34</v>
      </c>
    </row>
    <row r="74" spans="1:214" ht="12.75" customHeight="1">
      <c r="A74" s="13">
        <f t="shared" si="1"/>
        <v>434</v>
      </c>
      <c r="B74" s="13" t="s">
        <v>1019</v>
      </c>
      <c r="C74" s="17" t="s">
        <v>61</v>
      </c>
      <c r="D74" s="16"/>
      <c r="E74" s="38">
        <v>32</v>
      </c>
    </row>
    <row r="75" spans="1:214" ht="12.75" customHeight="1">
      <c r="A75" s="13">
        <f t="shared" si="1"/>
        <v>435</v>
      </c>
      <c r="B75" s="13" t="s">
        <v>1020</v>
      </c>
      <c r="C75" s="17" t="s">
        <v>62</v>
      </c>
      <c r="D75" s="16"/>
      <c r="E75" s="150">
        <v>32</v>
      </c>
    </row>
    <row r="76" spans="1:214" ht="12.75" customHeight="1">
      <c r="A76" s="13">
        <f t="shared" si="1"/>
        <v>436</v>
      </c>
      <c r="B76" s="13" t="s">
        <v>1021</v>
      </c>
      <c r="C76" s="17" t="s">
        <v>63</v>
      </c>
      <c r="D76" s="16"/>
      <c r="E76" s="38">
        <v>32</v>
      </c>
    </row>
    <row r="77" spans="1:214" ht="12.75" customHeight="1">
      <c r="A77" s="13">
        <f t="shared" si="1"/>
        <v>437</v>
      </c>
      <c r="B77" s="13" t="s">
        <v>1022</v>
      </c>
      <c r="C77" s="17" t="s">
        <v>64</v>
      </c>
      <c r="D77" s="16"/>
      <c r="E77" s="38">
        <v>32</v>
      </c>
    </row>
    <row r="78" spans="1:214" ht="12.75" customHeight="1">
      <c r="A78" s="13">
        <f t="shared" si="1"/>
        <v>438</v>
      </c>
      <c r="B78" s="13" t="s">
        <v>1023</v>
      </c>
      <c r="C78" s="17" t="s">
        <v>65</v>
      </c>
      <c r="D78" s="16"/>
      <c r="E78" s="38">
        <v>32</v>
      </c>
    </row>
    <row r="79" spans="1:214" ht="12.75" customHeight="1">
      <c r="A79" s="13">
        <f t="shared" si="1"/>
        <v>439</v>
      </c>
      <c r="B79" s="13" t="s">
        <v>1024</v>
      </c>
      <c r="C79" s="17" t="s">
        <v>66</v>
      </c>
      <c r="D79" s="16"/>
      <c r="E79" s="38">
        <v>27</v>
      </c>
    </row>
    <row r="80" spans="1:214" s="19" customFormat="1" ht="12.75" customHeight="1">
      <c r="A80" s="20">
        <f t="shared" si="1"/>
        <v>440</v>
      </c>
      <c r="B80" s="20" t="s">
        <v>1025</v>
      </c>
      <c r="C80" s="22" t="s">
        <v>67</v>
      </c>
      <c r="D80" s="21"/>
      <c r="E80" s="150">
        <v>46</v>
      </c>
      <c r="F80" s="10"/>
      <c r="G80" s="10"/>
      <c r="H80" s="10"/>
      <c r="I80" s="10"/>
      <c r="J80" s="10"/>
      <c r="K80" s="10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</row>
    <row r="81" spans="1:214" s="19" customFormat="1" ht="12.75" customHeight="1">
      <c r="A81" s="20">
        <f t="shared" si="1"/>
        <v>441</v>
      </c>
      <c r="B81" s="20" t="s">
        <v>1026</v>
      </c>
      <c r="C81" s="22" t="s">
        <v>68</v>
      </c>
      <c r="D81" s="21"/>
      <c r="E81" s="38">
        <v>26</v>
      </c>
      <c r="F81" s="10"/>
      <c r="G81" s="10"/>
      <c r="H81" s="10"/>
      <c r="I81" s="10"/>
      <c r="J81" s="10"/>
      <c r="K81" s="10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</row>
    <row r="82" spans="1:214" s="19" customFormat="1" ht="12.75" customHeight="1">
      <c r="A82" s="20">
        <f t="shared" si="1"/>
        <v>442</v>
      </c>
      <c r="B82" s="20" t="s">
        <v>1027</v>
      </c>
      <c r="C82" s="22" t="s">
        <v>69</v>
      </c>
      <c r="D82" s="21"/>
      <c r="E82" s="38">
        <v>26</v>
      </c>
      <c r="F82" s="10"/>
      <c r="G82" s="10"/>
      <c r="H82" s="10"/>
      <c r="I82" s="10"/>
      <c r="J82" s="10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</row>
    <row r="83" spans="1:214" s="19" customFormat="1" ht="12.75" customHeight="1">
      <c r="A83" s="20">
        <f t="shared" si="1"/>
        <v>443</v>
      </c>
      <c r="B83" s="20" t="s">
        <v>1028</v>
      </c>
      <c r="C83" s="22" t="s">
        <v>70</v>
      </c>
      <c r="D83" s="21"/>
      <c r="E83" s="38">
        <v>31</v>
      </c>
      <c r="F83" s="10"/>
      <c r="G83" s="10"/>
      <c r="H83" s="10"/>
      <c r="I83" s="10"/>
      <c r="J83" s="10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</row>
    <row r="84" spans="1:214" s="19" customFormat="1" ht="12.75" customHeight="1">
      <c r="A84" s="20">
        <f t="shared" si="1"/>
        <v>444</v>
      </c>
      <c r="B84" s="20" t="s">
        <v>1029</v>
      </c>
      <c r="C84" s="22" t="s">
        <v>71</v>
      </c>
      <c r="D84" s="21"/>
      <c r="E84" s="38">
        <v>41</v>
      </c>
      <c r="F84" s="10"/>
      <c r="G84" s="10"/>
      <c r="H84" s="10"/>
      <c r="I84" s="10"/>
      <c r="J84" s="10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</row>
    <row r="85" spans="1:214" s="19" customFormat="1" ht="12.75" customHeight="1">
      <c r="A85" s="20">
        <f t="shared" si="1"/>
        <v>445</v>
      </c>
      <c r="B85" s="20" t="s">
        <v>1030</v>
      </c>
      <c r="C85" s="22" t="s">
        <v>72</v>
      </c>
      <c r="D85" s="21"/>
      <c r="E85" s="38">
        <v>36</v>
      </c>
      <c r="F85" s="10"/>
      <c r="G85" s="10"/>
      <c r="H85" s="10"/>
      <c r="I85" s="10"/>
      <c r="J85" s="10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</row>
    <row r="86" spans="1:214" ht="12.75" customHeight="1">
      <c r="A86" s="13">
        <f t="shared" si="1"/>
        <v>446</v>
      </c>
      <c r="B86" s="13" t="s">
        <v>1031</v>
      </c>
      <c r="C86" s="17" t="s">
        <v>73</v>
      </c>
      <c r="D86" s="16"/>
      <c r="E86" s="38">
        <v>39</v>
      </c>
    </row>
    <row r="87" spans="1:214" ht="12.75" customHeight="1">
      <c r="A87" s="13">
        <f t="shared" si="1"/>
        <v>447</v>
      </c>
      <c r="B87" s="13" t="s">
        <v>1032</v>
      </c>
      <c r="C87" s="17" t="s">
        <v>1516</v>
      </c>
      <c r="D87" s="16"/>
      <c r="E87" s="150">
        <v>31</v>
      </c>
    </row>
    <row r="88" spans="1:214" ht="12.75" customHeight="1">
      <c r="A88" s="13">
        <f t="shared" si="1"/>
        <v>448</v>
      </c>
      <c r="B88" s="13" t="s">
        <v>1033</v>
      </c>
      <c r="C88" s="17" t="s">
        <v>74</v>
      </c>
      <c r="D88" s="16"/>
      <c r="E88" s="38">
        <v>36</v>
      </c>
    </row>
    <row r="89" spans="1:214" ht="18" customHeight="1">
      <c r="A89" s="290" t="s">
        <v>1561</v>
      </c>
      <c r="B89" s="291"/>
      <c r="C89" s="291"/>
      <c r="D89" s="291"/>
      <c r="E89" s="292"/>
    </row>
    <row r="90" spans="1:214" ht="12.75" customHeight="1">
      <c r="A90" s="13">
        <f>A88+1</f>
        <v>449</v>
      </c>
      <c r="B90" s="13" t="s">
        <v>1034</v>
      </c>
      <c r="C90" s="17" t="s">
        <v>75</v>
      </c>
      <c r="D90" s="16"/>
      <c r="E90" s="38">
        <v>48</v>
      </c>
    </row>
    <row r="91" spans="1:214" ht="12.75" customHeight="1">
      <c r="A91" s="13">
        <f>A90+1</f>
        <v>450</v>
      </c>
      <c r="B91" s="13" t="s">
        <v>1035</v>
      </c>
      <c r="C91" s="17" t="s">
        <v>76</v>
      </c>
      <c r="D91" s="16"/>
      <c r="E91" s="38">
        <v>29</v>
      </c>
    </row>
    <row r="92" spans="1:214" ht="12.75" customHeight="1">
      <c r="A92" s="13">
        <f>A91+1</f>
        <v>451</v>
      </c>
      <c r="B92" s="13" t="s">
        <v>1036</v>
      </c>
      <c r="C92" s="17" t="s">
        <v>77</v>
      </c>
      <c r="D92" s="16"/>
      <c r="E92" s="38">
        <v>48</v>
      </c>
    </row>
    <row r="93" spans="1:214" ht="12.75" customHeight="1">
      <c r="A93" s="13">
        <f>A92+1</f>
        <v>452</v>
      </c>
      <c r="B93" s="13" t="s">
        <v>1037</v>
      </c>
      <c r="C93" s="17" t="s">
        <v>78</v>
      </c>
      <c r="D93" s="16"/>
      <c r="E93" s="38">
        <v>39</v>
      </c>
    </row>
    <row r="94" spans="1:214" ht="12.75" customHeight="1">
      <c r="A94" s="13">
        <f>A93+1</f>
        <v>453</v>
      </c>
      <c r="B94" s="13" t="s">
        <v>1038</v>
      </c>
      <c r="C94" s="17" t="s">
        <v>79</v>
      </c>
      <c r="D94" s="16"/>
      <c r="E94" s="38">
        <v>24</v>
      </c>
    </row>
    <row r="95" spans="1:214" ht="12.75" customHeight="1">
      <c r="A95" s="13">
        <f>A94+1</f>
        <v>454</v>
      </c>
      <c r="B95" s="13" t="s">
        <v>1039</v>
      </c>
      <c r="C95" s="17" t="s">
        <v>80</v>
      </c>
      <c r="D95" s="16"/>
      <c r="E95" s="38">
        <v>34</v>
      </c>
    </row>
    <row r="96" spans="1:214" ht="18" customHeight="1">
      <c r="A96" s="290" t="s">
        <v>1562</v>
      </c>
      <c r="B96" s="291"/>
      <c r="C96" s="291"/>
      <c r="D96" s="291"/>
      <c r="E96" s="292"/>
    </row>
    <row r="97" spans="1:5" ht="12.75" customHeight="1">
      <c r="A97" s="13">
        <f>A95+1</f>
        <v>455</v>
      </c>
      <c r="B97" s="13" t="s">
        <v>1040</v>
      </c>
      <c r="C97" s="17" t="s">
        <v>81</v>
      </c>
      <c r="D97" s="16"/>
      <c r="E97" s="150">
        <v>20</v>
      </c>
    </row>
    <row r="98" spans="1:5" ht="12.75" customHeight="1">
      <c r="A98" s="13">
        <f t="shared" ref="A98:A131" si="2">A97+1</f>
        <v>456</v>
      </c>
      <c r="B98" s="13" t="s">
        <v>1041</v>
      </c>
      <c r="C98" s="17" t="s">
        <v>82</v>
      </c>
      <c r="D98" s="16"/>
      <c r="E98" s="150">
        <v>55</v>
      </c>
    </row>
    <row r="99" spans="1:5" ht="12.75" customHeight="1">
      <c r="A99" s="13">
        <f t="shared" si="2"/>
        <v>457</v>
      </c>
      <c r="B99" s="13" t="s">
        <v>1042</v>
      </c>
      <c r="C99" s="17" t="s">
        <v>83</v>
      </c>
      <c r="D99" s="16"/>
      <c r="E99" s="150">
        <v>36</v>
      </c>
    </row>
    <row r="100" spans="1:5" ht="12.75" customHeight="1">
      <c r="A100" s="13">
        <f t="shared" si="2"/>
        <v>458</v>
      </c>
      <c r="B100" s="13" t="s">
        <v>1043</v>
      </c>
      <c r="C100" s="17" t="s">
        <v>84</v>
      </c>
      <c r="D100" s="16"/>
      <c r="E100" s="150">
        <v>36</v>
      </c>
    </row>
    <row r="101" spans="1:5" ht="12.75" customHeight="1">
      <c r="A101" s="13">
        <f t="shared" si="2"/>
        <v>459</v>
      </c>
      <c r="B101" s="13" t="s">
        <v>1044</v>
      </c>
      <c r="C101" s="17" t="s">
        <v>1194</v>
      </c>
      <c r="D101" s="24"/>
      <c r="E101" s="151">
        <v>41</v>
      </c>
    </row>
    <row r="102" spans="1:5" ht="12.75" customHeight="1">
      <c r="A102" s="13">
        <f t="shared" si="2"/>
        <v>460</v>
      </c>
      <c r="B102" s="13" t="s">
        <v>1232</v>
      </c>
      <c r="C102" s="17" t="s">
        <v>1195</v>
      </c>
      <c r="D102" s="24"/>
      <c r="E102" s="151">
        <v>20</v>
      </c>
    </row>
    <row r="103" spans="1:5" ht="12.75" customHeight="1">
      <c r="A103" s="13">
        <f t="shared" si="2"/>
        <v>461</v>
      </c>
      <c r="B103" s="13" t="s">
        <v>1045</v>
      </c>
      <c r="C103" s="17" t="s">
        <v>1192</v>
      </c>
      <c r="D103" s="24"/>
      <c r="E103" s="151">
        <v>37</v>
      </c>
    </row>
    <row r="104" spans="1:5" ht="12.75" customHeight="1">
      <c r="A104" s="13">
        <f t="shared" si="2"/>
        <v>462</v>
      </c>
      <c r="B104" s="13" t="s">
        <v>1233</v>
      </c>
      <c r="C104" s="17" t="s">
        <v>1193</v>
      </c>
      <c r="D104" s="24"/>
      <c r="E104" s="151">
        <v>39</v>
      </c>
    </row>
    <row r="105" spans="1:5" ht="12.75" customHeight="1">
      <c r="A105" s="13">
        <f t="shared" si="2"/>
        <v>463</v>
      </c>
      <c r="B105" s="13" t="s">
        <v>1046</v>
      </c>
      <c r="C105" s="17" t="s">
        <v>1196</v>
      </c>
      <c r="D105" s="24"/>
      <c r="E105" s="151">
        <v>44</v>
      </c>
    </row>
    <row r="106" spans="1:5" ht="12.75" customHeight="1">
      <c r="A106" s="13">
        <f t="shared" si="2"/>
        <v>464</v>
      </c>
      <c r="B106" s="13" t="s">
        <v>1234</v>
      </c>
      <c r="C106" s="17" t="s">
        <v>1197</v>
      </c>
      <c r="D106" s="24"/>
      <c r="E106" s="151">
        <v>44</v>
      </c>
    </row>
    <row r="107" spans="1:5" ht="12.75" customHeight="1">
      <c r="A107" s="13">
        <f t="shared" si="2"/>
        <v>465</v>
      </c>
      <c r="B107" s="13" t="s">
        <v>1047</v>
      </c>
      <c r="C107" s="17" t="s">
        <v>206</v>
      </c>
      <c r="D107" s="24"/>
      <c r="E107" s="151">
        <v>37</v>
      </c>
    </row>
    <row r="108" spans="1:5" ht="12.75" customHeight="1">
      <c r="A108" s="13">
        <f t="shared" si="2"/>
        <v>466</v>
      </c>
      <c r="B108" s="13" t="s">
        <v>1048</v>
      </c>
      <c r="C108" s="17" t="s">
        <v>204</v>
      </c>
      <c r="D108" s="24"/>
      <c r="E108" s="151">
        <v>39</v>
      </c>
    </row>
    <row r="109" spans="1:5" ht="12.75" customHeight="1">
      <c r="A109" s="13">
        <f t="shared" si="2"/>
        <v>467</v>
      </c>
      <c r="B109" s="13" t="s">
        <v>1049</v>
      </c>
      <c r="C109" s="17" t="s">
        <v>205</v>
      </c>
      <c r="D109" s="24"/>
      <c r="E109" s="151">
        <v>46</v>
      </c>
    </row>
    <row r="110" spans="1:5" ht="12.75" customHeight="1">
      <c r="A110" s="13">
        <f t="shared" si="2"/>
        <v>468</v>
      </c>
      <c r="B110" s="13" t="s">
        <v>1050</v>
      </c>
      <c r="C110" s="17" t="s">
        <v>85</v>
      </c>
      <c r="D110" s="16"/>
      <c r="E110" s="150">
        <v>18</v>
      </c>
    </row>
    <row r="111" spans="1:5" ht="12.75" customHeight="1">
      <c r="A111" s="13">
        <f t="shared" si="2"/>
        <v>469</v>
      </c>
      <c r="B111" s="13" t="s">
        <v>1051</v>
      </c>
      <c r="C111" s="17" t="s">
        <v>86</v>
      </c>
      <c r="D111" s="16"/>
      <c r="E111" s="150">
        <v>34</v>
      </c>
    </row>
    <row r="112" spans="1:5" ht="12.75" customHeight="1">
      <c r="A112" s="13">
        <f t="shared" si="2"/>
        <v>470</v>
      </c>
      <c r="B112" s="13" t="s">
        <v>1052</v>
      </c>
      <c r="C112" s="17" t="s">
        <v>87</v>
      </c>
      <c r="D112" s="16"/>
      <c r="E112" s="150">
        <v>143</v>
      </c>
    </row>
    <row r="113" spans="1:5" ht="12.75" customHeight="1">
      <c r="A113" s="13">
        <f t="shared" si="2"/>
        <v>471</v>
      </c>
      <c r="B113" s="13" t="s">
        <v>1053</v>
      </c>
      <c r="C113" s="17" t="s">
        <v>88</v>
      </c>
      <c r="D113" s="16"/>
      <c r="E113" s="150">
        <v>192</v>
      </c>
    </row>
    <row r="114" spans="1:5" ht="12.75" customHeight="1">
      <c r="A114" s="13">
        <f t="shared" si="2"/>
        <v>472</v>
      </c>
      <c r="B114" s="13" t="s">
        <v>1214</v>
      </c>
      <c r="C114" s="17" t="s">
        <v>1198</v>
      </c>
      <c r="D114" s="16"/>
      <c r="E114" s="150">
        <v>12</v>
      </c>
    </row>
    <row r="115" spans="1:5" ht="12.75" customHeight="1">
      <c r="A115" s="13">
        <f t="shared" si="2"/>
        <v>473</v>
      </c>
      <c r="B115" s="13" t="s">
        <v>1215</v>
      </c>
      <c r="C115" s="17" t="s">
        <v>1199</v>
      </c>
      <c r="D115" s="16"/>
      <c r="E115" s="150">
        <v>12</v>
      </c>
    </row>
    <row r="116" spans="1:5" ht="12.75" customHeight="1">
      <c r="A116" s="13">
        <f t="shared" si="2"/>
        <v>474</v>
      </c>
      <c r="B116" s="13" t="s">
        <v>1216</v>
      </c>
      <c r="C116" s="17" t="s">
        <v>1200</v>
      </c>
      <c r="D116" s="16"/>
      <c r="E116" s="150">
        <v>24</v>
      </c>
    </row>
    <row r="117" spans="1:5" ht="12.75" customHeight="1">
      <c r="A117" s="13">
        <f t="shared" si="2"/>
        <v>475</v>
      </c>
      <c r="B117" s="13" t="s">
        <v>1217</v>
      </c>
      <c r="C117" s="17" t="s">
        <v>1202</v>
      </c>
      <c r="D117" s="16"/>
      <c r="E117" s="150">
        <v>51</v>
      </c>
    </row>
    <row r="118" spans="1:5" ht="12.75" customHeight="1">
      <c r="A118" s="13">
        <f t="shared" si="2"/>
        <v>476</v>
      </c>
      <c r="B118" s="13" t="s">
        <v>1218</v>
      </c>
      <c r="C118" s="17" t="s">
        <v>1201</v>
      </c>
      <c r="D118" s="16"/>
      <c r="E118" s="150">
        <v>14</v>
      </c>
    </row>
    <row r="119" spans="1:5" ht="12.75" customHeight="1">
      <c r="A119" s="13">
        <f t="shared" si="2"/>
        <v>477</v>
      </c>
      <c r="B119" s="13" t="s">
        <v>1219</v>
      </c>
      <c r="C119" s="17" t="s">
        <v>1203</v>
      </c>
      <c r="D119" s="16"/>
      <c r="E119" s="150">
        <v>25</v>
      </c>
    </row>
    <row r="120" spans="1:5" ht="12.75" customHeight="1">
      <c r="A120" s="13">
        <f t="shared" si="2"/>
        <v>478</v>
      </c>
      <c r="B120" s="13" t="s">
        <v>1220</v>
      </c>
      <c r="C120" s="17" t="s">
        <v>1204</v>
      </c>
      <c r="D120" s="16"/>
      <c r="E120" s="150">
        <v>30</v>
      </c>
    </row>
    <row r="121" spans="1:5" ht="12.75" customHeight="1">
      <c r="A121" s="13">
        <f t="shared" si="2"/>
        <v>479</v>
      </c>
      <c r="B121" s="13" t="s">
        <v>1221</v>
      </c>
      <c r="C121" s="17" t="s">
        <v>1205</v>
      </c>
      <c r="D121" s="16"/>
      <c r="E121" s="150">
        <v>120</v>
      </c>
    </row>
    <row r="122" spans="1:5" ht="12.75" customHeight="1">
      <c r="A122" s="13">
        <f t="shared" si="2"/>
        <v>480</v>
      </c>
      <c r="B122" s="13" t="s">
        <v>1222</v>
      </c>
      <c r="C122" s="17" t="s">
        <v>1208</v>
      </c>
      <c r="D122" s="16"/>
      <c r="E122" s="150">
        <v>37</v>
      </c>
    </row>
    <row r="123" spans="1:5" ht="12.75" customHeight="1">
      <c r="A123" s="13">
        <f t="shared" si="2"/>
        <v>481</v>
      </c>
      <c r="B123" s="13" t="s">
        <v>1223</v>
      </c>
      <c r="C123" s="17" t="s">
        <v>1206</v>
      </c>
      <c r="D123" s="16"/>
      <c r="E123" s="150">
        <v>20</v>
      </c>
    </row>
    <row r="124" spans="1:5" ht="12.75" customHeight="1">
      <c r="A124" s="13">
        <f t="shared" si="2"/>
        <v>482</v>
      </c>
      <c r="B124" s="13" t="s">
        <v>1224</v>
      </c>
      <c r="C124" s="17" t="s">
        <v>1207</v>
      </c>
      <c r="D124" s="16"/>
      <c r="E124" s="150">
        <v>68</v>
      </c>
    </row>
    <row r="125" spans="1:5" ht="12.75" customHeight="1">
      <c r="A125" s="13">
        <f t="shared" si="2"/>
        <v>483</v>
      </c>
      <c r="B125" s="13" t="s">
        <v>1225</v>
      </c>
      <c r="C125" s="17" t="s">
        <v>1209</v>
      </c>
      <c r="D125" s="16"/>
      <c r="E125" s="150">
        <v>53</v>
      </c>
    </row>
    <row r="126" spans="1:5" ht="12.75" customHeight="1">
      <c r="A126" s="13">
        <f t="shared" si="2"/>
        <v>484</v>
      </c>
      <c r="B126" s="13" t="s">
        <v>1226</v>
      </c>
      <c r="C126" s="17" t="s">
        <v>1210</v>
      </c>
      <c r="D126" s="16"/>
      <c r="E126" s="150">
        <v>72</v>
      </c>
    </row>
    <row r="127" spans="1:5" ht="12.75" customHeight="1">
      <c r="A127" s="13">
        <f t="shared" si="2"/>
        <v>485</v>
      </c>
      <c r="B127" s="13" t="s">
        <v>1227</v>
      </c>
      <c r="C127" s="17" t="s">
        <v>1320</v>
      </c>
      <c r="D127" s="16"/>
      <c r="E127" s="150">
        <v>44</v>
      </c>
    </row>
    <row r="128" spans="1:5" ht="12.75" customHeight="1">
      <c r="A128" s="13">
        <f t="shared" si="2"/>
        <v>486</v>
      </c>
      <c r="B128" s="13" t="s">
        <v>1228</v>
      </c>
      <c r="C128" s="17" t="s">
        <v>1321</v>
      </c>
      <c r="D128" s="16"/>
      <c r="E128" s="150">
        <v>44</v>
      </c>
    </row>
    <row r="129" spans="1:214" ht="12.75" customHeight="1">
      <c r="A129" s="13">
        <f t="shared" si="2"/>
        <v>487</v>
      </c>
      <c r="B129" s="13" t="s">
        <v>1229</v>
      </c>
      <c r="C129" s="17" t="s">
        <v>1211</v>
      </c>
      <c r="D129" s="16"/>
      <c r="E129" s="150">
        <v>266</v>
      </c>
    </row>
    <row r="130" spans="1:214" ht="12.75" customHeight="1">
      <c r="A130" s="13">
        <f t="shared" si="2"/>
        <v>488</v>
      </c>
      <c r="B130" s="13" t="s">
        <v>1230</v>
      </c>
      <c r="C130" s="17" t="s">
        <v>1212</v>
      </c>
      <c r="D130" s="16"/>
      <c r="E130" s="150">
        <v>15</v>
      </c>
    </row>
    <row r="131" spans="1:214" ht="12.75" customHeight="1">
      <c r="A131" s="13">
        <f t="shared" si="2"/>
        <v>489</v>
      </c>
      <c r="B131" s="13" t="s">
        <v>1231</v>
      </c>
      <c r="C131" s="17" t="s">
        <v>1213</v>
      </c>
      <c r="D131" s="16"/>
      <c r="E131" s="150">
        <v>20</v>
      </c>
    </row>
    <row r="132" spans="1:214" ht="18" customHeight="1">
      <c r="A132" s="293" t="s">
        <v>89</v>
      </c>
      <c r="B132" s="293"/>
      <c r="C132" s="293"/>
      <c r="D132" s="293"/>
      <c r="E132" s="293"/>
    </row>
    <row r="133" spans="1:214">
      <c r="A133" s="13">
        <f>1+A131</f>
        <v>490</v>
      </c>
      <c r="B133" s="13" t="s">
        <v>1054</v>
      </c>
      <c r="C133" s="17" t="s">
        <v>90</v>
      </c>
      <c r="D133" s="17"/>
      <c r="E133" s="147">
        <v>25</v>
      </c>
    </row>
    <row r="134" spans="1:214">
      <c r="A134" s="13">
        <f>1+A133</f>
        <v>491</v>
      </c>
      <c r="B134" s="13" t="s">
        <v>1055</v>
      </c>
      <c r="C134" s="17" t="s">
        <v>91</v>
      </c>
      <c r="D134" s="16"/>
      <c r="E134" s="147">
        <v>375</v>
      </c>
    </row>
    <row r="135" spans="1:214">
      <c r="A135" s="13">
        <f t="shared" ref="A135:A170" si="3">1+A134</f>
        <v>492</v>
      </c>
      <c r="B135" s="13" t="s">
        <v>1056</v>
      </c>
      <c r="C135" s="17" t="s">
        <v>92</v>
      </c>
      <c r="D135" s="16"/>
      <c r="E135" s="147">
        <v>80</v>
      </c>
    </row>
    <row r="136" spans="1:214" s="19" customFormat="1">
      <c r="A136" s="20">
        <f t="shared" si="3"/>
        <v>493</v>
      </c>
      <c r="B136" s="20" t="s">
        <v>1057</v>
      </c>
      <c r="C136" s="69" t="s">
        <v>507</v>
      </c>
      <c r="D136" s="92"/>
      <c r="E136" s="147">
        <v>105</v>
      </c>
      <c r="F136" s="10"/>
      <c r="G136" s="10"/>
      <c r="H136" s="10"/>
      <c r="I136" s="10"/>
      <c r="J136" s="10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</row>
    <row r="137" spans="1:214">
      <c r="A137" s="13">
        <f t="shared" si="3"/>
        <v>494</v>
      </c>
      <c r="B137" s="13" t="s">
        <v>1058</v>
      </c>
      <c r="C137" s="17" t="s">
        <v>93</v>
      </c>
      <c r="D137" s="16"/>
      <c r="E137" s="147">
        <v>120</v>
      </c>
    </row>
    <row r="138" spans="1:214">
      <c r="A138" s="13">
        <f t="shared" si="3"/>
        <v>495</v>
      </c>
      <c r="B138" s="13" t="s">
        <v>1059</v>
      </c>
      <c r="C138" s="17" t="s">
        <v>94</v>
      </c>
      <c r="D138" s="16"/>
      <c r="E138" s="147">
        <v>100</v>
      </c>
    </row>
    <row r="139" spans="1:214">
      <c r="A139" s="13">
        <f t="shared" si="3"/>
        <v>496</v>
      </c>
      <c r="B139" s="13" t="s">
        <v>1060</v>
      </c>
      <c r="C139" s="17" t="s">
        <v>95</v>
      </c>
      <c r="D139" s="16"/>
      <c r="E139" s="147">
        <v>90</v>
      </c>
    </row>
    <row r="140" spans="1:214">
      <c r="A140" s="13">
        <f t="shared" si="3"/>
        <v>497</v>
      </c>
      <c r="B140" s="13" t="s">
        <v>1061</v>
      </c>
      <c r="C140" s="17" t="s">
        <v>96</v>
      </c>
      <c r="D140" s="16"/>
      <c r="E140" s="147">
        <v>115</v>
      </c>
    </row>
    <row r="141" spans="1:214">
      <c r="A141" s="13">
        <f t="shared" si="3"/>
        <v>498</v>
      </c>
      <c r="B141" s="13" t="s">
        <v>1062</v>
      </c>
      <c r="C141" s="17" t="s">
        <v>97</v>
      </c>
      <c r="D141" s="16"/>
      <c r="E141" s="147">
        <v>115</v>
      </c>
    </row>
    <row r="142" spans="1:214">
      <c r="A142" s="13">
        <f t="shared" si="3"/>
        <v>499</v>
      </c>
      <c r="B142" s="13" t="s">
        <v>1063</v>
      </c>
      <c r="C142" s="17" t="s">
        <v>98</v>
      </c>
      <c r="D142" s="16"/>
      <c r="E142" s="147">
        <v>120</v>
      </c>
    </row>
    <row r="143" spans="1:214">
      <c r="A143" s="13">
        <f t="shared" si="3"/>
        <v>500</v>
      </c>
      <c r="B143" s="13" t="s">
        <v>1064</v>
      </c>
      <c r="C143" s="43" t="s">
        <v>515</v>
      </c>
      <c r="D143" s="44"/>
      <c r="E143" s="147">
        <v>85</v>
      </c>
    </row>
    <row r="144" spans="1:214">
      <c r="A144" s="13">
        <f t="shared" si="3"/>
        <v>501</v>
      </c>
      <c r="B144" s="13" t="s">
        <v>1065</v>
      </c>
      <c r="C144" s="17" t="s">
        <v>99</v>
      </c>
      <c r="D144" s="16"/>
      <c r="E144" s="147">
        <v>100</v>
      </c>
    </row>
    <row r="145" spans="1:12">
      <c r="A145" s="13">
        <f t="shared" si="3"/>
        <v>502</v>
      </c>
      <c r="B145" s="13" t="s">
        <v>1066</v>
      </c>
      <c r="C145" s="17" t="s">
        <v>100</v>
      </c>
      <c r="D145" s="16"/>
      <c r="E145" s="147">
        <v>80</v>
      </c>
    </row>
    <row r="146" spans="1:12">
      <c r="A146" s="13">
        <f t="shared" si="3"/>
        <v>503</v>
      </c>
      <c r="B146" s="13" t="s">
        <v>1067</v>
      </c>
      <c r="C146" s="17" t="s">
        <v>101</v>
      </c>
      <c r="D146" s="16"/>
      <c r="E146" s="147">
        <v>85</v>
      </c>
    </row>
    <row r="147" spans="1:12">
      <c r="A147" s="13">
        <f t="shared" si="3"/>
        <v>504</v>
      </c>
      <c r="B147" s="13" t="s">
        <v>1068</v>
      </c>
      <c r="C147" s="17" t="s">
        <v>102</v>
      </c>
      <c r="D147" s="16"/>
      <c r="E147" s="147">
        <v>95</v>
      </c>
    </row>
    <row r="148" spans="1:12">
      <c r="A148" s="13">
        <f t="shared" si="3"/>
        <v>505</v>
      </c>
      <c r="B148" s="13" t="s">
        <v>1069</v>
      </c>
      <c r="C148" s="17" t="s">
        <v>103</v>
      </c>
      <c r="D148" s="16"/>
      <c r="E148" s="147">
        <v>100</v>
      </c>
    </row>
    <row r="149" spans="1:12">
      <c r="A149" s="13">
        <f t="shared" si="3"/>
        <v>506</v>
      </c>
      <c r="B149" s="13" t="s">
        <v>1070</v>
      </c>
      <c r="C149" s="17" t="s">
        <v>508</v>
      </c>
      <c r="D149" s="16"/>
      <c r="E149" s="147">
        <v>110</v>
      </c>
    </row>
    <row r="150" spans="1:12">
      <c r="A150" s="13">
        <f t="shared" si="3"/>
        <v>507</v>
      </c>
      <c r="B150" s="13" t="s">
        <v>1071</v>
      </c>
      <c r="C150" s="17" t="s">
        <v>104</v>
      </c>
      <c r="D150" s="16"/>
      <c r="E150" s="147">
        <v>90</v>
      </c>
    </row>
    <row r="151" spans="1:12">
      <c r="A151" s="13">
        <f t="shared" si="3"/>
        <v>508</v>
      </c>
      <c r="B151" s="13" t="s">
        <v>1072</v>
      </c>
      <c r="C151" s="17" t="s">
        <v>105</v>
      </c>
      <c r="D151" s="16"/>
      <c r="E151" s="147">
        <v>80</v>
      </c>
    </row>
    <row r="152" spans="1:12">
      <c r="A152" s="13">
        <f t="shared" si="3"/>
        <v>509</v>
      </c>
      <c r="B152" s="13" t="s">
        <v>1073</v>
      </c>
      <c r="C152" s="17" t="s">
        <v>518</v>
      </c>
      <c r="D152" s="16"/>
      <c r="E152" s="147">
        <v>95</v>
      </c>
    </row>
    <row r="153" spans="1:12">
      <c r="A153" s="13">
        <f t="shared" si="3"/>
        <v>510</v>
      </c>
      <c r="B153" s="13" t="s">
        <v>1074</v>
      </c>
      <c r="C153" s="17" t="s">
        <v>106</v>
      </c>
      <c r="D153" s="16"/>
      <c r="E153" s="147">
        <v>110</v>
      </c>
    </row>
    <row r="154" spans="1:12">
      <c r="A154" s="13">
        <f t="shared" si="3"/>
        <v>511</v>
      </c>
      <c r="B154" s="13" t="s">
        <v>1075</v>
      </c>
      <c r="C154" s="43" t="s">
        <v>1504</v>
      </c>
      <c r="D154" s="16"/>
      <c r="E154" s="147">
        <v>85</v>
      </c>
    </row>
    <row r="155" spans="1:12">
      <c r="A155" s="13">
        <f t="shared" si="3"/>
        <v>512</v>
      </c>
      <c r="B155" s="13" t="s">
        <v>1076</v>
      </c>
      <c r="C155" s="43" t="s">
        <v>107</v>
      </c>
      <c r="D155" s="16"/>
      <c r="E155" s="147">
        <v>100</v>
      </c>
    </row>
    <row r="156" spans="1:12">
      <c r="A156" s="13">
        <f t="shared" si="3"/>
        <v>513</v>
      </c>
      <c r="B156" s="13" t="s">
        <v>1077</v>
      </c>
      <c r="C156" s="43" t="s">
        <v>108</v>
      </c>
      <c r="D156" s="16"/>
      <c r="E156" s="147">
        <v>80</v>
      </c>
    </row>
    <row r="157" spans="1:12">
      <c r="A157" s="13">
        <f t="shared" si="3"/>
        <v>514</v>
      </c>
      <c r="B157" s="13" t="s">
        <v>1078</v>
      </c>
      <c r="C157" s="43" t="s">
        <v>109</v>
      </c>
      <c r="D157" s="16"/>
      <c r="E157" s="147">
        <v>80</v>
      </c>
    </row>
    <row r="158" spans="1:12">
      <c r="A158" s="13">
        <f t="shared" si="3"/>
        <v>515</v>
      </c>
      <c r="B158" s="13" t="s">
        <v>1079</v>
      </c>
      <c r="C158" s="167" t="s">
        <v>1579</v>
      </c>
      <c r="D158" s="236"/>
      <c r="E158" s="148">
        <v>140</v>
      </c>
    </row>
    <row r="159" spans="1:12">
      <c r="A159" s="162">
        <f t="shared" si="3"/>
        <v>516</v>
      </c>
      <c r="B159" s="13" t="s">
        <v>1596</v>
      </c>
      <c r="C159" s="167" t="s">
        <v>1580</v>
      </c>
      <c r="D159" s="261"/>
      <c r="E159" s="148">
        <v>90</v>
      </c>
      <c r="L159" s="106"/>
    </row>
    <row r="160" spans="1:12">
      <c r="A160" s="162">
        <f t="shared" si="3"/>
        <v>517</v>
      </c>
      <c r="B160" s="13" t="s">
        <v>1597</v>
      </c>
      <c r="C160" s="167" t="s">
        <v>1520</v>
      </c>
      <c r="D160" s="261"/>
      <c r="E160" s="148">
        <v>280</v>
      </c>
      <c r="L160" s="106"/>
    </row>
    <row r="161" spans="1:5">
      <c r="A161" s="162">
        <f t="shared" si="3"/>
        <v>518</v>
      </c>
      <c r="B161" s="13" t="s">
        <v>1598</v>
      </c>
      <c r="C161" s="167" t="s">
        <v>1547</v>
      </c>
      <c r="D161" s="261"/>
      <c r="E161" s="148">
        <v>180</v>
      </c>
    </row>
    <row r="162" spans="1:5">
      <c r="A162" s="162">
        <f t="shared" si="3"/>
        <v>519</v>
      </c>
      <c r="B162" s="162" t="s">
        <v>1080</v>
      </c>
      <c r="C162" s="163" t="s">
        <v>509</v>
      </c>
      <c r="D162" s="164"/>
      <c r="E162" s="148">
        <v>100</v>
      </c>
    </row>
    <row r="163" spans="1:5">
      <c r="A163" s="162">
        <f t="shared" si="3"/>
        <v>520</v>
      </c>
      <c r="B163" s="162" t="s">
        <v>1081</v>
      </c>
      <c r="C163" s="163" t="s">
        <v>510</v>
      </c>
      <c r="D163" s="164"/>
      <c r="E163" s="148">
        <v>100</v>
      </c>
    </row>
    <row r="164" spans="1:5">
      <c r="A164" s="162">
        <f t="shared" si="3"/>
        <v>521</v>
      </c>
      <c r="B164" s="162" t="s">
        <v>1082</v>
      </c>
      <c r="C164" s="163" t="s">
        <v>511</v>
      </c>
      <c r="D164" s="164"/>
      <c r="E164" s="148">
        <v>110</v>
      </c>
    </row>
    <row r="165" spans="1:5">
      <c r="A165" s="162">
        <f t="shared" si="3"/>
        <v>522</v>
      </c>
      <c r="B165" s="162" t="s">
        <v>1083</v>
      </c>
      <c r="C165" s="163" t="s">
        <v>512</v>
      </c>
      <c r="D165" s="164"/>
      <c r="E165" s="148">
        <v>75</v>
      </c>
    </row>
    <row r="166" spans="1:5">
      <c r="A166" s="162">
        <f t="shared" si="3"/>
        <v>523</v>
      </c>
      <c r="B166" s="162" t="s">
        <v>1084</v>
      </c>
      <c r="C166" s="163" t="s">
        <v>513</v>
      </c>
      <c r="D166" s="164"/>
      <c r="E166" s="148">
        <v>110</v>
      </c>
    </row>
    <row r="167" spans="1:5">
      <c r="A167" s="162">
        <f t="shared" si="3"/>
        <v>524</v>
      </c>
      <c r="B167" s="162" t="s">
        <v>1085</v>
      </c>
      <c r="C167" s="163" t="s">
        <v>514</v>
      </c>
      <c r="D167" s="164"/>
      <c r="E167" s="148">
        <v>100</v>
      </c>
    </row>
    <row r="168" spans="1:5">
      <c r="A168" s="162">
        <f t="shared" si="3"/>
        <v>525</v>
      </c>
      <c r="B168" s="162" t="s">
        <v>1086</v>
      </c>
      <c r="C168" s="167" t="s">
        <v>516</v>
      </c>
      <c r="D168" s="261"/>
      <c r="E168" s="148">
        <v>85</v>
      </c>
    </row>
    <row r="169" spans="1:5">
      <c r="A169" s="162">
        <f t="shared" si="3"/>
        <v>526</v>
      </c>
      <c r="B169" s="162" t="s">
        <v>1087</v>
      </c>
      <c r="C169" s="167" t="s">
        <v>517</v>
      </c>
      <c r="D169" s="261"/>
      <c r="E169" s="148">
        <v>125</v>
      </c>
    </row>
    <row r="170" spans="1:5">
      <c r="A170" s="162">
        <f t="shared" si="3"/>
        <v>527</v>
      </c>
      <c r="B170" s="162" t="s">
        <v>1181</v>
      </c>
      <c r="C170" s="167" t="s">
        <v>1182</v>
      </c>
      <c r="D170" s="261"/>
      <c r="E170" s="148">
        <v>15</v>
      </c>
    </row>
    <row r="171" spans="1:5" ht="18" customHeight="1">
      <c r="A171" s="295" t="s">
        <v>110</v>
      </c>
      <c r="B171" s="295"/>
      <c r="C171" s="295"/>
      <c r="D171" s="295"/>
      <c r="E171" s="295"/>
    </row>
    <row r="172" spans="1:5">
      <c r="A172" s="162">
        <f>A170+1</f>
        <v>528</v>
      </c>
      <c r="B172" s="162" t="s">
        <v>1088</v>
      </c>
      <c r="C172" s="163" t="s">
        <v>111</v>
      </c>
      <c r="D172" s="164"/>
      <c r="E172" s="146">
        <v>200</v>
      </c>
    </row>
    <row r="173" spans="1:5">
      <c r="A173" s="162">
        <f>A172+1</f>
        <v>529</v>
      </c>
      <c r="B173" s="162" t="s">
        <v>1089</v>
      </c>
      <c r="C173" s="163" t="s">
        <v>112</v>
      </c>
      <c r="D173" s="164"/>
      <c r="E173" s="146">
        <v>220</v>
      </c>
    </row>
    <row r="174" spans="1:5">
      <c r="A174" s="131">
        <f>A173+1</f>
        <v>530</v>
      </c>
      <c r="B174" s="131" t="s">
        <v>1090</v>
      </c>
      <c r="C174" s="167" t="s">
        <v>1552</v>
      </c>
      <c r="D174" s="261"/>
      <c r="E174" s="148">
        <v>200</v>
      </c>
    </row>
    <row r="175" spans="1:5" ht="15.75" customHeight="1">
      <c r="A175" s="131">
        <f>A174+1</f>
        <v>531</v>
      </c>
      <c r="B175" s="131" t="s">
        <v>1292</v>
      </c>
      <c r="C175" s="167" t="s">
        <v>1293</v>
      </c>
      <c r="D175" s="261"/>
      <c r="E175" s="148">
        <v>110</v>
      </c>
    </row>
    <row r="176" spans="1:5" ht="15.75" customHeight="1">
      <c r="A176" s="293" t="s">
        <v>503</v>
      </c>
      <c r="B176" s="293"/>
      <c r="C176" s="293"/>
      <c r="D176" s="293"/>
      <c r="E176" s="293"/>
    </row>
    <row r="177" spans="1:5">
      <c r="A177" s="235">
        <f>514+1</f>
        <v>515</v>
      </c>
      <c r="B177" s="235" t="s">
        <v>1091</v>
      </c>
      <c r="C177" s="270" t="s">
        <v>113</v>
      </c>
      <c r="D177" s="271"/>
      <c r="E177" s="147">
        <v>40</v>
      </c>
    </row>
    <row r="178" spans="1:5">
      <c r="A178" s="235">
        <f t="shared" ref="A178:A184" si="4">1+A177</f>
        <v>516</v>
      </c>
      <c r="B178" s="235" t="s">
        <v>1092</v>
      </c>
      <c r="C178" s="270" t="s">
        <v>114</v>
      </c>
      <c r="D178" s="176"/>
      <c r="E178" s="147">
        <v>450</v>
      </c>
    </row>
    <row r="179" spans="1:5">
      <c r="A179" s="235">
        <f t="shared" si="4"/>
        <v>517</v>
      </c>
      <c r="B179" s="235" t="s">
        <v>1093</v>
      </c>
      <c r="C179" s="270" t="s">
        <v>115</v>
      </c>
      <c r="D179" s="176"/>
      <c r="E179" s="147">
        <v>350</v>
      </c>
    </row>
    <row r="180" spans="1:5">
      <c r="A180" s="13">
        <f t="shared" si="4"/>
        <v>518</v>
      </c>
      <c r="B180" s="13" t="s">
        <v>1094</v>
      </c>
      <c r="C180" s="15" t="s">
        <v>116</v>
      </c>
      <c r="D180" s="14"/>
      <c r="E180" s="149">
        <v>500</v>
      </c>
    </row>
    <row r="181" spans="1:5">
      <c r="A181" s="20">
        <f t="shared" si="4"/>
        <v>519</v>
      </c>
      <c r="B181" s="20" t="s">
        <v>1095</v>
      </c>
      <c r="C181" s="9" t="s">
        <v>1348</v>
      </c>
      <c r="D181" s="84"/>
      <c r="E181" s="146">
        <v>200</v>
      </c>
    </row>
    <row r="182" spans="1:5">
      <c r="A182" s="235">
        <f t="shared" si="4"/>
        <v>520</v>
      </c>
      <c r="B182" s="235" t="s">
        <v>1096</v>
      </c>
      <c r="C182" s="176" t="s">
        <v>117</v>
      </c>
      <c r="D182" s="236"/>
      <c r="E182" s="148">
        <v>20</v>
      </c>
    </row>
    <row r="183" spans="1:5">
      <c r="A183" s="235">
        <f t="shared" si="4"/>
        <v>521</v>
      </c>
      <c r="B183" s="235" t="s">
        <v>1097</v>
      </c>
      <c r="C183" s="272" t="s">
        <v>118</v>
      </c>
      <c r="D183" s="273"/>
      <c r="E183" s="147">
        <v>15</v>
      </c>
    </row>
    <row r="184" spans="1:5">
      <c r="A184" s="235">
        <f t="shared" si="4"/>
        <v>522</v>
      </c>
      <c r="B184" s="235" t="s">
        <v>1098</v>
      </c>
      <c r="C184" s="272" t="s">
        <v>119</v>
      </c>
      <c r="D184" s="273"/>
      <c r="E184" s="147">
        <v>25</v>
      </c>
    </row>
    <row r="185" spans="1:5">
      <c r="A185" s="235">
        <v>522</v>
      </c>
      <c r="B185" s="235" t="s">
        <v>1431</v>
      </c>
      <c r="C185" s="177" t="s">
        <v>1432</v>
      </c>
      <c r="D185" s="177"/>
      <c r="E185" s="147">
        <v>105</v>
      </c>
    </row>
    <row r="186" spans="1:5">
      <c r="A186" s="10"/>
      <c r="B186" s="10"/>
      <c r="C186" s="10"/>
      <c r="D186" s="10"/>
      <c r="E186" s="10"/>
    </row>
    <row r="187" spans="1:5" ht="21" customHeight="1">
      <c r="A187" s="294" t="s">
        <v>1567</v>
      </c>
      <c r="B187" s="294"/>
      <c r="C187" s="294"/>
      <c r="D187" s="294"/>
      <c r="E187" s="294"/>
    </row>
    <row r="188" spans="1:5">
      <c r="A188" s="10"/>
      <c r="B188" s="10"/>
      <c r="C188" s="10"/>
      <c r="D188" s="10"/>
      <c r="E188" s="10"/>
    </row>
  </sheetData>
  <mergeCells count="17">
    <mergeCell ref="A187:E187"/>
    <mergeCell ref="A67:E67"/>
    <mergeCell ref="A176:E176"/>
    <mergeCell ref="A171:E171"/>
    <mergeCell ref="A1:E1"/>
    <mergeCell ref="A5:E5"/>
    <mergeCell ref="A132:E132"/>
    <mergeCell ref="A8:E8"/>
    <mergeCell ref="A13:E13"/>
    <mergeCell ref="A18:E18"/>
    <mergeCell ref="A25:E25"/>
    <mergeCell ref="A29:E29"/>
    <mergeCell ref="A61:E61"/>
    <mergeCell ref="A69:E69"/>
    <mergeCell ref="A89:E89"/>
    <mergeCell ref="A96:E96"/>
    <mergeCell ref="D2:E2"/>
  </mergeCells>
  <pageMargins left="0.23622047244094491" right="0.23622047244094491" top="0.74803149606299213" bottom="0.74803149606299213" header="0.31496062992125984" footer="0.31496062992125984"/>
  <pageSetup paperSize="9" scale="92" fitToHeight="10" orientation="portrait" horizontalDpi="4294967295" verticalDpi="4294967295" r:id="rId1"/>
  <headerFooter>
    <firstFooter>&amp;R11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E30"/>
  <sheetViews>
    <sheetView zoomScale="130" zoomScaleNormal="130" workbookViewId="0">
      <selection activeCell="I10" sqref="I10"/>
    </sheetView>
  </sheetViews>
  <sheetFormatPr defaultRowHeight="14.25"/>
  <cols>
    <col min="1" max="1" width="2.5" customWidth="1"/>
    <col min="2" max="2" width="5.125" customWidth="1"/>
    <col min="3" max="3" width="47.5" customWidth="1"/>
    <col min="4" max="4" width="8.375" customWidth="1"/>
    <col min="5" max="5" width="16.5" customWidth="1"/>
    <col min="6" max="6" width="12.5" customWidth="1"/>
    <col min="7" max="7" width="12.125" customWidth="1"/>
  </cols>
  <sheetData>
    <row r="1" spans="1:5" ht="51.75" customHeight="1">
      <c r="A1" s="287" t="str">
        <f>'Dział I SZPITAL'!A1:E1</f>
        <v>CENNIK USŁUG 
SZPITALA SPECJALISTYCZNEGO IM. ŚW. RODZINY SPZOZ
 - załącznik nr 2 do Regulaminu Organizacyjnego</v>
      </c>
      <c r="B1" s="287"/>
      <c r="C1" s="287"/>
      <c r="D1" s="287"/>
      <c r="E1" s="287"/>
    </row>
    <row r="2" spans="1:5">
      <c r="A2" s="32"/>
      <c r="B2" s="32"/>
      <c r="C2" s="32"/>
      <c r="D2" s="289" t="str">
        <f>'Dział I SZPITAL'!D2:E2</f>
        <v>obowiązujący od 20.10.2023 roku</v>
      </c>
      <c r="E2" s="289"/>
    </row>
    <row r="3" spans="1:5" ht="21" thickBot="1">
      <c r="A3" s="284" t="s">
        <v>1586</v>
      </c>
      <c r="B3" s="284"/>
      <c r="C3" s="284"/>
      <c r="D3" s="284"/>
      <c r="E3" s="284"/>
    </row>
    <row r="4" spans="1:5" ht="15.75" customHeight="1" thickTop="1">
      <c r="A4" s="154" t="s">
        <v>0</v>
      </c>
      <c r="B4" s="154" t="s">
        <v>529</v>
      </c>
      <c r="C4" s="155" t="s">
        <v>1</v>
      </c>
      <c r="D4" s="154" t="s">
        <v>2</v>
      </c>
      <c r="E4" s="156" t="s">
        <v>8</v>
      </c>
    </row>
    <row r="5" spans="1:5" ht="18" customHeight="1">
      <c r="A5" s="296" t="s">
        <v>504</v>
      </c>
      <c r="B5" s="297"/>
      <c r="C5" s="297"/>
      <c r="D5" s="297"/>
      <c r="E5" s="298"/>
    </row>
    <row r="6" spans="1:5" ht="27" customHeight="1">
      <c r="A6" s="41">
        <f>'Dział III  Diagnostyka'!A185+1</f>
        <v>523</v>
      </c>
      <c r="B6" s="41" t="s">
        <v>888</v>
      </c>
      <c r="C6" s="29" t="s">
        <v>3</v>
      </c>
      <c r="D6" s="237"/>
      <c r="E6" s="239">
        <v>14.24</v>
      </c>
    </row>
    <row r="7" spans="1:5" ht="27" customHeight="1">
      <c r="A7" s="41">
        <f>A6+1</f>
        <v>524</v>
      </c>
      <c r="B7" s="41" t="s">
        <v>889</v>
      </c>
      <c r="C7" s="29" t="s">
        <v>4</v>
      </c>
      <c r="D7" s="237"/>
      <c r="E7" s="239">
        <v>0.49</v>
      </c>
    </row>
    <row r="8" spans="1:5" ht="27" customHeight="1">
      <c r="A8" s="41">
        <v>522</v>
      </c>
      <c r="B8" s="41" t="s">
        <v>1333</v>
      </c>
      <c r="C8" s="29" t="s">
        <v>1334</v>
      </c>
      <c r="D8" s="237"/>
      <c r="E8" s="239">
        <v>2.84</v>
      </c>
    </row>
    <row r="9" spans="1:5" ht="27" customHeight="1">
      <c r="A9" s="41">
        <f>A8+1</f>
        <v>523</v>
      </c>
      <c r="B9" s="41" t="s">
        <v>890</v>
      </c>
      <c r="C9" s="29" t="s">
        <v>5</v>
      </c>
      <c r="D9" s="62"/>
      <c r="E9" s="239">
        <v>10</v>
      </c>
    </row>
    <row r="10" spans="1:5" ht="27" customHeight="1">
      <c r="A10" s="41">
        <f>A9+1</f>
        <v>524</v>
      </c>
      <c r="B10" s="41" t="s">
        <v>1322</v>
      </c>
      <c r="C10" s="29" t="s">
        <v>1323</v>
      </c>
      <c r="D10" s="62"/>
      <c r="E10" s="239">
        <v>30</v>
      </c>
    </row>
    <row r="11" spans="1:5" ht="18" customHeight="1">
      <c r="A11" s="296" t="s">
        <v>503</v>
      </c>
      <c r="B11" s="297"/>
      <c r="C11" s="297"/>
      <c r="D11" s="297"/>
      <c r="E11" s="298"/>
    </row>
    <row r="12" spans="1:5" ht="27" hidden="1" customHeight="1">
      <c r="A12" s="113">
        <f>A10+1</f>
        <v>525</v>
      </c>
      <c r="B12" s="118" t="s">
        <v>891</v>
      </c>
      <c r="C12" s="114" t="s">
        <v>1441</v>
      </c>
      <c r="D12" s="115" t="s">
        <v>128</v>
      </c>
      <c r="E12" s="116">
        <v>200</v>
      </c>
    </row>
    <row r="13" spans="1:5" ht="25.5">
      <c r="A13" s="62">
        <v>525</v>
      </c>
      <c r="B13" s="119" t="s">
        <v>1164</v>
      </c>
      <c r="C13" s="29" t="s">
        <v>1442</v>
      </c>
      <c r="D13" s="29" t="s">
        <v>6</v>
      </c>
      <c r="E13" s="29">
        <v>400</v>
      </c>
    </row>
    <row r="14" spans="1:5" ht="25.5" hidden="1">
      <c r="A14" s="29"/>
      <c r="B14" s="120" t="s">
        <v>892</v>
      </c>
      <c r="C14" s="117" t="s">
        <v>1443</v>
      </c>
      <c r="D14" s="117" t="s">
        <v>6</v>
      </c>
      <c r="E14" s="117">
        <v>401</v>
      </c>
    </row>
    <row r="15" spans="1:5" ht="67.5" hidden="1" customHeight="1">
      <c r="A15" s="29"/>
      <c r="B15" s="120" t="s">
        <v>893</v>
      </c>
      <c r="C15" s="117" t="s">
        <v>1505</v>
      </c>
      <c r="D15" s="117" t="s">
        <v>1506</v>
      </c>
      <c r="E15" s="117">
        <v>700</v>
      </c>
    </row>
    <row r="16" spans="1:5" ht="25.5" hidden="1">
      <c r="B16" s="123" t="s">
        <v>1184</v>
      </c>
      <c r="C16" s="117" t="s">
        <v>1439</v>
      </c>
      <c r="D16" s="117" t="s">
        <v>6</v>
      </c>
      <c r="E16" s="117">
        <v>300</v>
      </c>
    </row>
    <row r="17" spans="1:5" ht="25.5">
      <c r="A17" s="62">
        <f>A13+1</f>
        <v>526</v>
      </c>
      <c r="B17" s="62" t="s">
        <v>894</v>
      </c>
      <c r="C17" s="29" t="s">
        <v>1440</v>
      </c>
      <c r="D17" s="29" t="s">
        <v>6</v>
      </c>
      <c r="E17" s="29">
        <v>500</v>
      </c>
    </row>
    <row r="18" spans="1:5" ht="72.75" customHeight="1">
      <c r="A18" s="62">
        <f>A17+1</f>
        <v>527</v>
      </c>
      <c r="B18" s="62" t="s">
        <v>895</v>
      </c>
      <c r="C18" s="29" t="s">
        <v>1510</v>
      </c>
      <c r="D18" s="121" t="s">
        <v>1512</v>
      </c>
      <c r="E18" s="122">
        <v>900</v>
      </c>
    </row>
    <row r="19" spans="1:5" ht="29.25" customHeight="1">
      <c r="A19" s="62">
        <f t="shared" ref="A19:A23" si="0">A18+1</f>
        <v>528</v>
      </c>
      <c r="B19" s="62" t="s">
        <v>1185</v>
      </c>
      <c r="C19" s="29" t="s">
        <v>1511</v>
      </c>
      <c r="D19" s="60" t="s">
        <v>6</v>
      </c>
      <c r="E19" s="122">
        <v>400</v>
      </c>
    </row>
    <row r="20" spans="1:5" ht="27" customHeight="1">
      <c r="A20" s="62">
        <f t="shared" si="0"/>
        <v>529</v>
      </c>
      <c r="B20" s="62" t="s">
        <v>896</v>
      </c>
      <c r="C20" s="29" t="s">
        <v>1513</v>
      </c>
      <c r="D20" s="60" t="s">
        <v>6</v>
      </c>
      <c r="E20" s="122">
        <v>800</v>
      </c>
    </row>
    <row r="21" spans="1:5">
      <c r="A21" s="62">
        <f t="shared" si="0"/>
        <v>530</v>
      </c>
      <c r="B21" s="62" t="s">
        <v>897</v>
      </c>
      <c r="C21" s="29" t="s">
        <v>505</v>
      </c>
      <c r="D21" s="29"/>
      <c r="E21" s="122">
        <v>750</v>
      </c>
    </row>
    <row r="22" spans="1:5">
      <c r="A22" s="62">
        <f t="shared" si="0"/>
        <v>531</v>
      </c>
      <c r="B22" s="62" t="s">
        <v>1599</v>
      </c>
      <c r="C22" s="29" t="s">
        <v>1507</v>
      </c>
      <c r="D22" s="29"/>
      <c r="E22" s="122">
        <v>0</v>
      </c>
    </row>
    <row r="23" spans="1:5">
      <c r="A23" s="62">
        <f t="shared" si="0"/>
        <v>532</v>
      </c>
      <c r="B23" s="62" t="s">
        <v>1508</v>
      </c>
      <c r="C23" s="29" t="s">
        <v>1509</v>
      </c>
      <c r="D23" s="29"/>
      <c r="E23" s="122">
        <v>500</v>
      </c>
    </row>
    <row r="24" spans="1:5" s="32" customFormat="1" ht="18" customHeight="1">
      <c r="A24" s="296" t="s">
        <v>1281</v>
      </c>
      <c r="B24" s="297"/>
      <c r="C24" s="297"/>
      <c r="D24" s="297"/>
      <c r="E24" s="298"/>
    </row>
    <row r="25" spans="1:5" s="56" customFormat="1" ht="12.75" customHeight="1">
      <c r="A25" s="80">
        <f>A23+1</f>
        <v>533</v>
      </c>
      <c r="B25" s="41" t="s">
        <v>1277</v>
      </c>
      <c r="C25" s="22" t="s">
        <v>1279</v>
      </c>
      <c r="D25" s="58" t="s">
        <v>6</v>
      </c>
      <c r="E25" s="81">
        <v>500</v>
      </c>
    </row>
    <row r="26" spans="1:5" s="56" customFormat="1" ht="12.75" customHeight="1">
      <c r="A26" s="80">
        <f>A25+1</f>
        <v>534</v>
      </c>
      <c r="B26" s="41" t="s">
        <v>1278</v>
      </c>
      <c r="C26" s="22" t="s">
        <v>1280</v>
      </c>
      <c r="D26" s="58" t="s">
        <v>6</v>
      </c>
      <c r="E26" s="81">
        <v>350</v>
      </c>
    </row>
    <row r="27" spans="1:5" s="56" customFormat="1" ht="12.75" customHeight="1">
      <c r="A27" s="80">
        <f>A26+1</f>
        <v>535</v>
      </c>
      <c r="B27" s="41" t="s">
        <v>1314</v>
      </c>
      <c r="C27" s="22" t="s">
        <v>1313</v>
      </c>
      <c r="D27" s="58" t="s">
        <v>1315</v>
      </c>
      <c r="E27" s="64">
        <v>350</v>
      </c>
    </row>
    <row r="28" spans="1:5" s="56" customFormat="1" ht="18" customHeight="1">
      <c r="A28" s="296" t="s">
        <v>1451</v>
      </c>
      <c r="B28" s="297"/>
      <c r="C28" s="297"/>
      <c r="D28" s="297"/>
      <c r="E28" s="298"/>
    </row>
    <row r="29" spans="1:5" s="56" customFormat="1" ht="25.5">
      <c r="A29" s="41">
        <f>A27+1</f>
        <v>536</v>
      </c>
      <c r="B29" s="41" t="s">
        <v>1452</v>
      </c>
      <c r="C29" s="7" t="s">
        <v>1453</v>
      </c>
      <c r="D29" s="58"/>
      <c r="E29" s="64">
        <v>4000</v>
      </c>
    </row>
    <row r="30" spans="1:5" s="32" customFormat="1" ht="40.5" customHeight="1">
      <c r="A30" s="299" t="s">
        <v>1546</v>
      </c>
      <c r="B30" s="300"/>
      <c r="C30" s="300"/>
      <c r="D30" s="300"/>
      <c r="E30" s="301"/>
    </row>
  </sheetData>
  <mergeCells count="8">
    <mergeCell ref="A28:E28"/>
    <mergeCell ref="A30:E30"/>
    <mergeCell ref="A1:E1"/>
    <mergeCell ref="D2:E2"/>
    <mergeCell ref="A3:E3"/>
    <mergeCell ref="A5:E5"/>
    <mergeCell ref="A11:E11"/>
    <mergeCell ref="A24:E2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WhiteSpace="0" zoomScaleNormal="100" workbookViewId="0">
      <selection activeCell="J5" sqref="J5"/>
    </sheetView>
  </sheetViews>
  <sheetFormatPr defaultRowHeight="33" customHeight="1"/>
  <cols>
    <col min="1" max="1" width="4.75" style="32" bestFit="1" customWidth="1"/>
    <col min="2" max="2" width="48.5" style="32" customWidth="1"/>
    <col min="3" max="3" width="7.875" style="32" customWidth="1"/>
    <col min="4" max="4" width="7.75" style="32" customWidth="1"/>
    <col min="5" max="5" width="11.125" style="32" customWidth="1"/>
    <col min="6" max="16384" width="9" style="32"/>
  </cols>
  <sheetData>
    <row r="1" spans="1:6" ht="33" customHeight="1">
      <c r="A1" s="310" t="s">
        <v>7</v>
      </c>
      <c r="B1" s="310"/>
      <c r="C1" s="310"/>
      <c r="D1" s="310"/>
      <c r="E1" s="310"/>
    </row>
    <row r="2" spans="1:6" ht="33" customHeight="1">
      <c r="D2" s="289" t="str">
        <f>'Dział III  Diagnostyka'!D2:E2</f>
        <v>obowiązujący od 20.10.2023 roku</v>
      </c>
      <c r="E2" s="289"/>
    </row>
    <row r="3" spans="1:6" ht="33" customHeight="1" thickBot="1">
      <c r="A3" s="311"/>
      <c r="B3" s="311"/>
      <c r="C3" s="311"/>
      <c r="D3" s="311"/>
      <c r="E3" s="311"/>
    </row>
    <row r="4" spans="1:6" ht="26.25" thickTop="1">
      <c r="A4" s="1" t="s">
        <v>529</v>
      </c>
      <c r="B4" s="1" t="s">
        <v>1</v>
      </c>
      <c r="C4" s="1" t="s">
        <v>2</v>
      </c>
      <c r="D4" s="28" t="s">
        <v>8</v>
      </c>
      <c r="E4" s="28" t="s">
        <v>1351</v>
      </c>
    </row>
    <row r="5" spans="1:6" s="56" customFormat="1" ht="33" customHeight="1">
      <c r="A5" s="62" t="s">
        <v>891</v>
      </c>
      <c r="B5" s="29" t="s">
        <v>1101</v>
      </c>
      <c r="C5" s="96" t="s">
        <v>128</v>
      </c>
      <c r="D5" s="97">
        <v>200</v>
      </c>
      <c r="E5" s="97">
        <v>140</v>
      </c>
    </row>
    <row r="6" spans="1:6" s="56" customFormat="1" ht="14.25">
      <c r="A6" s="302" t="s">
        <v>1164</v>
      </c>
      <c r="B6" s="304" t="s">
        <v>1165</v>
      </c>
      <c r="C6" s="306" t="s">
        <v>6</v>
      </c>
      <c r="D6" s="308">
        <v>400</v>
      </c>
      <c r="E6" s="308">
        <v>280</v>
      </c>
      <c r="F6" s="94"/>
    </row>
    <row r="7" spans="1:6" s="56" customFormat="1" ht="14.25">
      <c r="A7" s="303"/>
      <c r="B7" s="305"/>
      <c r="C7" s="307"/>
      <c r="D7" s="309"/>
      <c r="E7" s="309"/>
    </row>
    <row r="8" spans="1:6" s="56" customFormat="1" ht="33" customHeight="1">
      <c r="A8" s="62" t="s">
        <v>892</v>
      </c>
      <c r="B8" s="29" t="s">
        <v>1102</v>
      </c>
      <c r="C8" s="62" t="s">
        <v>6</v>
      </c>
      <c r="D8" s="97">
        <v>400</v>
      </c>
      <c r="E8" s="97">
        <v>280</v>
      </c>
    </row>
    <row r="9" spans="1:6" s="56" customFormat="1" ht="14.25">
      <c r="A9" s="302" t="s">
        <v>893</v>
      </c>
      <c r="B9" s="304" t="s">
        <v>1103</v>
      </c>
      <c r="C9" s="314"/>
      <c r="D9" s="315"/>
      <c r="E9" s="98"/>
    </row>
    <row r="10" spans="1:6" s="56" customFormat="1" ht="51">
      <c r="A10" s="312"/>
      <c r="B10" s="313"/>
      <c r="C10" s="316" t="s">
        <v>523</v>
      </c>
      <c r="D10" s="317"/>
      <c r="E10" s="95" t="s">
        <v>1352</v>
      </c>
    </row>
    <row r="11" spans="1:6" s="56" customFormat="1" ht="25.5">
      <c r="A11" s="60" t="s">
        <v>1184</v>
      </c>
      <c r="B11" s="59" t="s">
        <v>1187</v>
      </c>
      <c r="C11" s="60" t="s">
        <v>6</v>
      </c>
      <c r="D11" s="61">
        <v>300</v>
      </c>
      <c r="E11" s="61">
        <v>210</v>
      </c>
    </row>
    <row r="12" spans="1:6" s="56" customFormat="1" ht="25.5">
      <c r="A12" s="62" t="s">
        <v>894</v>
      </c>
      <c r="B12" s="29" t="s">
        <v>1104</v>
      </c>
      <c r="C12" s="62" t="s">
        <v>6</v>
      </c>
      <c r="D12" s="97">
        <v>500</v>
      </c>
      <c r="E12" s="97">
        <v>350</v>
      </c>
    </row>
    <row r="13" spans="1:6" s="56" customFormat="1" ht="14.25">
      <c r="A13" s="302" t="s">
        <v>895</v>
      </c>
      <c r="B13" s="304" t="s">
        <v>1105</v>
      </c>
      <c r="C13" s="314"/>
      <c r="D13" s="315"/>
      <c r="E13" s="98"/>
    </row>
    <row r="14" spans="1:6" s="56" customFormat="1" ht="51">
      <c r="A14" s="312"/>
      <c r="B14" s="313"/>
      <c r="C14" s="316" t="s">
        <v>524</v>
      </c>
      <c r="D14" s="317"/>
      <c r="E14" s="95" t="s">
        <v>1353</v>
      </c>
    </row>
    <row r="15" spans="1:6" s="56" customFormat="1" ht="38.25">
      <c r="A15" s="60" t="s">
        <v>1185</v>
      </c>
      <c r="B15" s="59" t="s">
        <v>1186</v>
      </c>
      <c r="C15" s="60" t="s">
        <v>6</v>
      </c>
      <c r="D15" s="61">
        <v>400</v>
      </c>
      <c r="E15" s="61">
        <v>280</v>
      </c>
    </row>
    <row r="16" spans="1:6" s="56" customFormat="1" ht="14.25">
      <c r="A16" s="302" t="s">
        <v>896</v>
      </c>
      <c r="B16" s="304" t="s">
        <v>1347</v>
      </c>
      <c r="C16" s="302" t="s">
        <v>6</v>
      </c>
      <c r="D16" s="308">
        <v>800</v>
      </c>
      <c r="E16" s="308">
        <v>560</v>
      </c>
    </row>
    <row r="17" spans="1:5" s="56" customFormat="1" ht="14.25">
      <c r="A17" s="312"/>
      <c r="B17" s="313"/>
      <c r="C17" s="303"/>
      <c r="D17" s="309"/>
      <c r="E17" s="309"/>
    </row>
    <row r="63" s="56" customFormat="1" ht="33" customHeight="1"/>
    <row r="64" s="56" customFormat="1" ht="33" customHeight="1"/>
    <row r="65" s="56" customFormat="1" ht="33" customHeight="1"/>
    <row r="66" s="56" customFormat="1" ht="33" customHeight="1"/>
    <row r="67" s="56" customFormat="1" ht="33" customHeight="1"/>
    <row r="68" s="56" customFormat="1" ht="33" customHeight="1"/>
    <row r="118" s="56" customFormat="1" ht="33" customHeight="1"/>
  </sheetData>
  <mergeCells count="21">
    <mergeCell ref="A9:A10"/>
    <mergeCell ref="B9:B10"/>
    <mergeCell ref="C9:D9"/>
    <mergeCell ref="C10:D10"/>
    <mergeCell ref="E16:E17"/>
    <mergeCell ref="A13:A14"/>
    <mergeCell ref="B13:B14"/>
    <mergeCell ref="C13:D13"/>
    <mergeCell ref="C14:D14"/>
    <mergeCell ref="A16:A17"/>
    <mergeCell ref="B16:B17"/>
    <mergeCell ref="C16:C17"/>
    <mergeCell ref="D16:D17"/>
    <mergeCell ref="A6:A7"/>
    <mergeCell ref="B6:B7"/>
    <mergeCell ref="C6:C7"/>
    <mergeCell ref="D6:D7"/>
    <mergeCell ref="A1:E1"/>
    <mergeCell ref="D2:E2"/>
    <mergeCell ref="A3:E3"/>
    <mergeCell ref="E6:E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F138"/>
  <sheetViews>
    <sheetView zoomScale="140" zoomScaleNormal="140" workbookViewId="0">
      <selection activeCell="A25" sqref="A1:E25"/>
    </sheetView>
  </sheetViews>
  <sheetFormatPr defaultRowHeight="14.25"/>
  <cols>
    <col min="1" max="1" width="5.75" customWidth="1"/>
    <col min="2" max="2" width="6.375" customWidth="1"/>
    <col min="3" max="3" width="60.625" customWidth="1"/>
    <col min="4" max="5" width="13.625" customWidth="1"/>
  </cols>
  <sheetData>
    <row r="1" spans="1:214" ht="48.75" customHeight="1">
      <c r="A1" s="287" t="str">
        <f>'Dział I SZPITAL'!A1:E1</f>
        <v>CENNIK USŁUG 
SZPITALA SPECJALISTYCZNEGO IM. ŚW. RODZINY SPZOZ
 - załącznik nr 2 do Regulaminu Organizacyjnego</v>
      </c>
      <c r="B1" s="287"/>
      <c r="C1" s="287"/>
      <c r="D1" s="287"/>
      <c r="E1" s="287"/>
    </row>
    <row r="2" spans="1:214">
      <c r="D2" s="289" t="str">
        <f>'Dział I SZPITAL'!D2:E2</f>
        <v>obowiązujący od 20.10.2023 roku</v>
      </c>
      <c r="E2" s="289"/>
    </row>
    <row r="3" spans="1:214" ht="21" thickBot="1">
      <c r="A3" s="284" t="s">
        <v>1587</v>
      </c>
      <c r="B3" s="284"/>
      <c r="C3" s="284"/>
      <c r="D3" s="284"/>
      <c r="E3" s="284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</row>
    <row r="4" spans="1:214" ht="15" customHeight="1" thickTop="1">
      <c r="A4" s="154" t="s">
        <v>0</v>
      </c>
      <c r="B4" s="154" t="s">
        <v>529</v>
      </c>
      <c r="C4" s="155" t="s">
        <v>1</v>
      </c>
      <c r="D4" s="154" t="s">
        <v>2</v>
      </c>
      <c r="E4" s="156" t="s">
        <v>8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</row>
    <row r="5" spans="1:214" ht="18" customHeight="1">
      <c r="A5" s="296" t="s">
        <v>506</v>
      </c>
      <c r="B5" s="297"/>
      <c r="C5" s="297"/>
      <c r="D5" s="297"/>
      <c r="E5" s="29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</row>
    <row r="6" spans="1:214" ht="12.2" customHeight="1">
      <c r="A6" s="41">
        <f>'Dział IV Usługi'!A29+1</f>
        <v>537</v>
      </c>
      <c r="B6" s="41" t="s">
        <v>1445</v>
      </c>
      <c r="C6" s="48" t="s">
        <v>1444</v>
      </c>
      <c r="D6" s="90"/>
      <c r="E6" s="63">
        <v>150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</row>
    <row r="7" spans="1:214">
      <c r="A7" s="107">
        <f>A6+1</f>
        <v>538</v>
      </c>
      <c r="B7" s="107" t="s">
        <v>898</v>
      </c>
      <c r="C7" s="108" t="s">
        <v>129</v>
      </c>
      <c r="D7" s="238"/>
      <c r="E7" s="258">
        <v>220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</row>
    <row r="8" spans="1:214">
      <c r="A8" s="3">
        <f>A7+1</f>
        <v>539</v>
      </c>
      <c r="B8" s="3" t="s">
        <v>899</v>
      </c>
      <c r="C8" s="2" t="s">
        <v>130</v>
      </c>
      <c r="D8" s="33"/>
      <c r="E8" s="257">
        <v>288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</row>
    <row r="9" spans="1:214">
      <c r="A9" s="3">
        <f>A8+1</f>
        <v>540</v>
      </c>
      <c r="B9" s="3" t="s">
        <v>900</v>
      </c>
      <c r="C9" s="2" t="s">
        <v>1356</v>
      </c>
      <c r="D9" s="33"/>
      <c r="E9" s="257">
        <v>68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</row>
    <row r="10" spans="1:214" s="52" customFormat="1">
      <c r="A10" s="107">
        <f t="shared" ref="A10:A16" si="0">A9+1</f>
        <v>541</v>
      </c>
      <c r="B10" s="107" t="s">
        <v>901</v>
      </c>
      <c r="C10" s="108" t="s">
        <v>131</v>
      </c>
      <c r="D10" s="238"/>
      <c r="E10" s="258">
        <v>88</v>
      </c>
      <c r="F10"/>
      <c r="G10"/>
      <c r="H10"/>
      <c r="I10"/>
      <c r="J10"/>
      <c r="K10"/>
    </row>
    <row r="11" spans="1:214">
      <c r="A11" s="107">
        <f t="shared" si="0"/>
        <v>542</v>
      </c>
      <c r="B11" s="107" t="s">
        <v>902</v>
      </c>
      <c r="C11" s="108" t="s">
        <v>132</v>
      </c>
      <c r="D11" s="109"/>
      <c r="E11" s="259">
        <v>87</v>
      </c>
    </row>
    <row r="12" spans="1:214">
      <c r="A12" s="107">
        <f t="shared" si="0"/>
        <v>543</v>
      </c>
      <c r="B12" s="107" t="s">
        <v>903</v>
      </c>
      <c r="C12" s="108" t="s">
        <v>133</v>
      </c>
      <c r="D12" s="109"/>
      <c r="E12" s="260">
        <v>213</v>
      </c>
    </row>
    <row r="13" spans="1:214">
      <c r="A13" s="107">
        <f t="shared" si="0"/>
        <v>544</v>
      </c>
      <c r="B13" s="107" t="s">
        <v>904</v>
      </c>
      <c r="C13" s="108" t="s">
        <v>1366</v>
      </c>
      <c r="D13" s="109"/>
      <c r="E13" s="259">
        <v>96</v>
      </c>
    </row>
    <row r="14" spans="1:214">
      <c r="A14" s="107">
        <f t="shared" si="0"/>
        <v>545</v>
      </c>
      <c r="B14" s="107" t="s">
        <v>905</v>
      </c>
      <c r="C14" s="108" t="s">
        <v>134</v>
      </c>
      <c r="D14" s="109"/>
      <c r="E14" s="259">
        <v>75</v>
      </c>
    </row>
    <row r="15" spans="1:214" s="52" customFormat="1">
      <c r="A15" s="107">
        <f t="shared" si="0"/>
        <v>546</v>
      </c>
      <c r="B15" s="107" t="s">
        <v>1262</v>
      </c>
      <c r="C15" s="108" t="s">
        <v>1364</v>
      </c>
      <c r="D15" s="109"/>
      <c r="E15" s="259">
        <v>565.15</v>
      </c>
      <c r="F15"/>
      <c r="G15"/>
      <c r="H15"/>
      <c r="I15"/>
      <c r="J15"/>
      <c r="K15"/>
    </row>
    <row r="16" spans="1:214">
      <c r="A16" s="107">
        <f t="shared" si="0"/>
        <v>547</v>
      </c>
      <c r="B16" s="107" t="s">
        <v>1282</v>
      </c>
      <c r="C16" s="108" t="s">
        <v>1287</v>
      </c>
      <c r="D16" s="109"/>
      <c r="E16" s="259">
        <v>180</v>
      </c>
    </row>
    <row r="17" spans="1:11" s="52" customFormat="1">
      <c r="A17" s="107">
        <f>A16+1</f>
        <v>548</v>
      </c>
      <c r="B17" s="107" t="s">
        <v>1283</v>
      </c>
      <c r="C17" s="108" t="s">
        <v>1285</v>
      </c>
      <c r="D17" s="109"/>
      <c r="E17" s="259">
        <v>203</v>
      </c>
      <c r="F17"/>
      <c r="G17"/>
      <c r="H17"/>
      <c r="I17"/>
      <c r="J17"/>
      <c r="K17"/>
    </row>
    <row r="18" spans="1:11" s="52" customFormat="1">
      <c r="A18" s="107">
        <f>A17+1</f>
        <v>549</v>
      </c>
      <c r="B18" s="107" t="s">
        <v>1284</v>
      </c>
      <c r="C18" s="108" t="s">
        <v>1286</v>
      </c>
      <c r="D18" s="109"/>
      <c r="E18" s="259">
        <v>176</v>
      </c>
      <c r="F18"/>
      <c r="G18"/>
      <c r="H18"/>
      <c r="I18"/>
      <c r="J18"/>
      <c r="K18"/>
    </row>
    <row r="19" spans="1:11" s="52" customFormat="1">
      <c r="A19" s="107">
        <f>A18+1</f>
        <v>550</v>
      </c>
      <c r="B19" s="107" t="s">
        <v>1354</v>
      </c>
      <c r="C19" s="108" t="s">
        <v>1355</v>
      </c>
      <c r="D19" s="109"/>
      <c r="E19" s="259">
        <v>52</v>
      </c>
      <c r="F19"/>
      <c r="G19"/>
      <c r="H19"/>
      <c r="I19"/>
      <c r="J19"/>
      <c r="K19"/>
    </row>
    <row r="20" spans="1:11" s="52" customFormat="1">
      <c r="A20" s="107">
        <v>551</v>
      </c>
      <c r="B20" s="107" t="s">
        <v>1360</v>
      </c>
      <c r="C20" s="108" t="s">
        <v>1357</v>
      </c>
      <c r="D20" s="109"/>
      <c r="E20" s="259">
        <v>139</v>
      </c>
      <c r="F20"/>
      <c r="G20"/>
      <c r="H20"/>
      <c r="I20"/>
      <c r="J20"/>
      <c r="K20"/>
    </row>
    <row r="21" spans="1:11" s="52" customFormat="1">
      <c r="A21" s="107">
        <f>A20+1</f>
        <v>552</v>
      </c>
      <c r="B21" s="107" t="s">
        <v>1361</v>
      </c>
      <c r="C21" s="108" t="s">
        <v>1358</v>
      </c>
      <c r="D21" s="109"/>
      <c r="E21" s="259">
        <v>212</v>
      </c>
      <c r="F21"/>
      <c r="G21"/>
      <c r="H21"/>
      <c r="I21"/>
      <c r="J21"/>
      <c r="K21"/>
    </row>
    <row r="22" spans="1:11" s="52" customFormat="1">
      <c r="A22" s="107">
        <f>A21+1</f>
        <v>553</v>
      </c>
      <c r="B22" s="107" t="s">
        <v>1362</v>
      </c>
      <c r="C22" s="108" t="s">
        <v>1359</v>
      </c>
      <c r="D22" s="109"/>
      <c r="E22" s="259">
        <v>313</v>
      </c>
      <c r="F22"/>
      <c r="G22"/>
      <c r="H22"/>
      <c r="I22"/>
      <c r="J22"/>
      <c r="K22"/>
    </row>
    <row r="23" spans="1:11" s="52" customFormat="1">
      <c r="A23" s="107">
        <f>A22+1</f>
        <v>554</v>
      </c>
      <c r="B23" s="107" t="s">
        <v>1363</v>
      </c>
      <c r="C23" s="108" t="s">
        <v>1365</v>
      </c>
      <c r="D23" s="109"/>
      <c r="E23" s="259">
        <v>259</v>
      </c>
      <c r="F23"/>
      <c r="G23"/>
      <c r="H23"/>
      <c r="I23"/>
      <c r="J23"/>
      <c r="K23"/>
    </row>
    <row r="24" spans="1:11" s="52" customFormat="1">
      <c r="A24" s="107">
        <f>A23+1</f>
        <v>555</v>
      </c>
      <c r="B24" s="107" t="s">
        <v>1492</v>
      </c>
      <c r="C24" s="108" t="s">
        <v>1493</v>
      </c>
      <c r="D24" s="109"/>
      <c r="E24" s="259">
        <v>41</v>
      </c>
      <c r="F24"/>
      <c r="G24"/>
      <c r="H24"/>
      <c r="I24"/>
      <c r="J24"/>
      <c r="K24"/>
    </row>
    <row r="25" spans="1:11" s="52" customFormat="1" ht="33" customHeight="1">
      <c r="A25" s="318" t="s">
        <v>1446</v>
      </c>
      <c r="B25" s="318"/>
      <c r="C25" s="318"/>
      <c r="D25" s="318"/>
      <c r="E25" s="318"/>
      <c r="F25"/>
      <c r="G25"/>
      <c r="H25"/>
      <c r="I25"/>
      <c r="J25"/>
      <c r="K25"/>
    </row>
    <row r="26" spans="1:11" s="52" customFormat="1">
      <c r="F26"/>
      <c r="G26"/>
      <c r="H26"/>
      <c r="I26"/>
      <c r="J26"/>
      <c r="K26"/>
    </row>
    <row r="34" spans="1:5">
      <c r="A34" s="52"/>
      <c r="B34" s="52"/>
      <c r="C34" s="52"/>
      <c r="D34" s="52"/>
      <c r="E34" s="52"/>
    </row>
    <row r="83" spans="6:11" s="52" customFormat="1">
      <c r="F83"/>
      <c r="G83"/>
      <c r="H83"/>
      <c r="I83"/>
      <c r="J83"/>
      <c r="K83"/>
    </row>
    <row r="84" spans="6:11" s="52" customFormat="1">
      <c r="F84"/>
      <c r="G84"/>
      <c r="H84"/>
      <c r="I84"/>
      <c r="J84"/>
      <c r="K84"/>
    </row>
    <row r="85" spans="6:11" s="52" customFormat="1">
      <c r="F85"/>
      <c r="G85"/>
      <c r="H85"/>
      <c r="I85"/>
      <c r="J85"/>
      <c r="K85"/>
    </row>
    <row r="86" spans="6:11" s="52" customFormat="1">
      <c r="F86"/>
      <c r="G86"/>
      <c r="H86"/>
      <c r="I86"/>
      <c r="J86"/>
      <c r="K86"/>
    </row>
    <row r="87" spans="6:11" s="52" customFormat="1">
      <c r="F87"/>
      <c r="G87"/>
      <c r="H87"/>
      <c r="I87"/>
      <c r="J87"/>
      <c r="K87"/>
    </row>
    <row r="138" s="52" customFormat="1"/>
  </sheetData>
  <mergeCells count="5">
    <mergeCell ref="A3:E3"/>
    <mergeCell ref="A1:E1"/>
    <mergeCell ref="A25:E25"/>
    <mergeCell ref="A5:E5"/>
    <mergeCell ref="D2:E2"/>
  </mergeCells>
  <pageMargins left="0.25" right="0.25" top="0.75" bottom="0.75" header="0.3" footer="0.3"/>
  <pageSetup paperSize="9" scale="91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zoomScale="120" zoomScaleNormal="120" workbookViewId="0">
      <selection activeCell="E16" sqref="A1:E16"/>
    </sheetView>
  </sheetViews>
  <sheetFormatPr defaultColWidth="10.25" defaultRowHeight="12.75"/>
  <cols>
    <col min="1" max="1" width="3.375" style="25" bestFit="1" customWidth="1"/>
    <col min="2" max="2" width="9.375" style="25" customWidth="1"/>
    <col min="3" max="3" width="60.625" style="26" customWidth="1"/>
    <col min="4" max="4" width="13.625" style="26" customWidth="1"/>
    <col min="5" max="5" width="13.625" style="34" customWidth="1"/>
    <col min="6" max="16384" width="10.25" style="10"/>
  </cols>
  <sheetData>
    <row r="1" spans="1:7" ht="51.75" customHeight="1">
      <c r="A1" s="287" t="str">
        <f>'Dział I SZPITAL'!A1:E1</f>
        <v>CENNIK USŁUG 
SZPITALA SPECJALISTYCZNEGO IM. ŚW. RODZINY SPZOZ
 - załącznik nr 2 do Regulaminu Organizacyjnego</v>
      </c>
      <c r="B1" s="287"/>
      <c r="C1" s="287"/>
      <c r="D1" s="287"/>
      <c r="E1" s="287"/>
    </row>
    <row r="2" spans="1:7">
      <c r="D2" s="289" t="str">
        <f>'Dział I SZPITAL'!D2:E2</f>
        <v>obowiązujący od 20.10.2023 roku</v>
      </c>
      <c r="E2" s="289"/>
    </row>
    <row r="3" spans="1:7" ht="21" thickBot="1">
      <c r="A3" s="284" t="s">
        <v>1588</v>
      </c>
      <c r="B3" s="284"/>
      <c r="C3" s="284"/>
      <c r="D3" s="284"/>
      <c r="E3" s="284"/>
    </row>
    <row r="4" spans="1:7" ht="15.75" customHeight="1" thickTop="1">
      <c r="A4" s="154" t="s">
        <v>0</v>
      </c>
      <c r="B4" s="154" t="s">
        <v>529</v>
      </c>
      <c r="C4" s="155" t="s">
        <v>1</v>
      </c>
      <c r="D4" s="154" t="s">
        <v>2</v>
      </c>
      <c r="E4" s="156" t="s">
        <v>8</v>
      </c>
    </row>
    <row r="5" spans="1:7" ht="18" customHeight="1">
      <c r="A5" s="296" t="s">
        <v>208</v>
      </c>
      <c r="B5" s="297"/>
      <c r="C5" s="297"/>
      <c r="D5" s="297"/>
      <c r="E5" s="298"/>
    </row>
    <row r="6" spans="1:7" ht="25.5">
      <c r="A6" s="13">
        <f>'Dział V Punkt szczepień'!A24+1</f>
        <v>556</v>
      </c>
      <c r="B6" s="13" t="s">
        <v>906</v>
      </c>
      <c r="C6" s="15" t="s">
        <v>10</v>
      </c>
      <c r="D6" s="31" t="s">
        <v>11</v>
      </c>
      <c r="E6" s="39">
        <v>600</v>
      </c>
    </row>
    <row r="7" spans="1:7" s="18" customFormat="1">
      <c r="A7" s="20">
        <f>A6+1</f>
        <v>557</v>
      </c>
      <c r="B7" s="20" t="s">
        <v>1288</v>
      </c>
      <c r="C7" s="82" t="s">
        <v>1289</v>
      </c>
      <c r="D7" s="6"/>
      <c r="E7" s="83">
        <v>400</v>
      </c>
      <c r="G7" s="10"/>
    </row>
    <row r="8" spans="1:7" ht="18.75" customHeight="1">
      <c r="A8" s="296" t="s">
        <v>207</v>
      </c>
      <c r="B8" s="297"/>
      <c r="C8" s="297"/>
      <c r="D8" s="297"/>
      <c r="E8" s="298"/>
    </row>
    <row r="9" spans="1:7" s="91" customFormat="1">
      <c r="A9" s="20">
        <f>A7+1</f>
        <v>558</v>
      </c>
      <c r="B9" s="20" t="s">
        <v>962</v>
      </c>
      <c r="C9" s="7" t="s">
        <v>1308</v>
      </c>
      <c r="D9" s="6" t="s">
        <v>135</v>
      </c>
      <c r="E9" s="83">
        <v>150</v>
      </c>
      <c r="G9" s="10"/>
    </row>
    <row r="10" spans="1:7" s="35" customFormat="1">
      <c r="A10" s="20">
        <f>A9+1</f>
        <v>559</v>
      </c>
      <c r="B10" s="20" t="s">
        <v>963</v>
      </c>
      <c r="C10" s="7" t="s">
        <v>1309</v>
      </c>
      <c r="D10" s="6" t="s">
        <v>1310</v>
      </c>
      <c r="E10" s="83">
        <v>100</v>
      </c>
      <c r="G10" s="10"/>
    </row>
    <row r="11" spans="1:7">
      <c r="A11" s="20">
        <f>A10+1</f>
        <v>560</v>
      </c>
      <c r="B11" s="20" t="s">
        <v>1311</v>
      </c>
      <c r="C11" s="7" t="s">
        <v>1306</v>
      </c>
      <c r="D11" s="6"/>
      <c r="E11" s="83">
        <v>150</v>
      </c>
    </row>
    <row r="12" spans="1:7">
      <c r="A12" s="20">
        <f>A11+1</f>
        <v>561</v>
      </c>
      <c r="B12" s="20" t="s">
        <v>1312</v>
      </c>
      <c r="C12" s="7" t="s">
        <v>1307</v>
      </c>
      <c r="D12" s="6"/>
      <c r="E12" s="83">
        <v>250</v>
      </c>
    </row>
    <row r="13" spans="1:7" ht="18" customHeight="1">
      <c r="A13" s="296" t="s">
        <v>1339</v>
      </c>
      <c r="B13" s="297"/>
      <c r="C13" s="297"/>
      <c r="D13" s="297"/>
      <c r="E13" s="298"/>
    </row>
    <row r="14" spans="1:7" s="18" customFormat="1">
      <c r="A14" s="20">
        <f>A12+1</f>
        <v>562</v>
      </c>
      <c r="B14" s="20" t="s">
        <v>1342</v>
      </c>
      <c r="C14" s="7" t="s">
        <v>1340</v>
      </c>
      <c r="D14" s="6" t="s">
        <v>1346</v>
      </c>
      <c r="E14" s="83">
        <f>50*1.23</f>
        <v>61.5</v>
      </c>
      <c r="G14" s="10"/>
    </row>
    <row r="15" spans="1:7" s="18" customFormat="1">
      <c r="A15" s="20">
        <f>A14+1</f>
        <v>563</v>
      </c>
      <c r="B15" s="20" t="s">
        <v>1343</v>
      </c>
      <c r="C15" s="7" t="s">
        <v>1345</v>
      </c>
      <c r="D15" s="6" t="s">
        <v>1346</v>
      </c>
      <c r="E15" s="83">
        <f>30*1.23</f>
        <v>36.9</v>
      </c>
      <c r="G15" s="10"/>
    </row>
    <row r="16" spans="1:7" s="18" customFormat="1">
      <c r="A16" s="20">
        <f>A15+1</f>
        <v>564</v>
      </c>
      <c r="B16" s="20" t="s">
        <v>1344</v>
      </c>
      <c r="C16" s="7" t="s">
        <v>1341</v>
      </c>
      <c r="D16" s="6" t="s">
        <v>1346</v>
      </c>
      <c r="E16" s="83">
        <f>100*1.23</f>
        <v>123</v>
      </c>
      <c r="G16" s="10"/>
    </row>
    <row r="17" spans="1:7" s="18" customFormat="1">
      <c r="A17" s="53"/>
      <c r="B17" s="53"/>
      <c r="C17" s="54"/>
      <c r="D17" s="54"/>
      <c r="E17" s="55"/>
      <c r="G17" s="10"/>
    </row>
    <row r="18" spans="1:7" s="18" customFormat="1">
      <c r="A18" s="53"/>
      <c r="B18" s="53"/>
      <c r="C18" s="54"/>
      <c r="D18" s="54"/>
      <c r="E18" s="55"/>
      <c r="G18" s="10"/>
    </row>
    <row r="19" spans="1:7" s="18" customFormat="1">
      <c r="A19" s="53"/>
      <c r="B19" s="53"/>
      <c r="C19" s="54"/>
      <c r="D19" s="54"/>
      <c r="E19" s="55"/>
      <c r="G19" s="10"/>
    </row>
    <row r="20" spans="1:7" s="18" customFormat="1">
      <c r="A20" s="53"/>
      <c r="B20" s="53"/>
      <c r="C20" s="54"/>
      <c r="D20" s="54"/>
      <c r="E20" s="55"/>
      <c r="G20" s="10"/>
    </row>
    <row r="28" spans="1:7">
      <c r="A28" s="53"/>
      <c r="B28" s="53"/>
      <c r="C28" s="54"/>
      <c r="D28" s="54"/>
      <c r="E28" s="55"/>
    </row>
    <row r="77" spans="1:5" s="18" customFormat="1">
      <c r="A77" s="53"/>
      <c r="B77" s="53"/>
      <c r="C77" s="54"/>
      <c r="D77" s="54"/>
      <c r="E77" s="55"/>
    </row>
    <row r="78" spans="1:5" s="18" customFormat="1">
      <c r="A78" s="53"/>
      <c r="B78" s="53"/>
      <c r="C78" s="54"/>
      <c r="D78" s="54"/>
      <c r="E78" s="55"/>
    </row>
    <row r="79" spans="1:5" s="18" customFormat="1">
      <c r="A79" s="53"/>
      <c r="B79" s="53"/>
      <c r="C79" s="54"/>
      <c r="D79" s="54"/>
      <c r="E79" s="55"/>
    </row>
    <row r="80" spans="1:5" s="18" customFormat="1">
      <c r="A80" s="53"/>
      <c r="B80" s="53"/>
      <c r="C80" s="54"/>
      <c r="D80" s="54"/>
      <c r="E80" s="55"/>
    </row>
    <row r="81" spans="1:5" s="18" customFormat="1">
      <c r="A81" s="53"/>
      <c r="B81" s="53"/>
      <c r="C81" s="54"/>
      <c r="D81" s="54"/>
      <c r="E81" s="55"/>
    </row>
    <row r="132" spans="1:5" s="18" customFormat="1">
      <c r="A132" s="53"/>
      <c r="B132" s="53"/>
      <c r="C132" s="54"/>
      <c r="D132" s="54"/>
      <c r="E132" s="55"/>
    </row>
  </sheetData>
  <mergeCells count="6">
    <mergeCell ref="A13:E13"/>
    <mergeCell ref="A8:E8"/>
    <mergeCell ref="A3:E3"/>
    <mergeCell ref="A5:E5"/>
    <mergeCell ref="A1:E1"/>
    <mergeCell ref="D2:E2"/>
  </mergeCells>
  <pageMargins left="0.25" right="0.25" top="0.75" bottom="0.75" header="0.3" footer="0.3"/>
  <pageSetup paperSize="9" scale="9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zoomScale="130" zoomScaleNormal="130" zoomScalePageLayoutView="110" workbookViewId="0">
      <selection activeCell="E141" sqref="A1:E141"/>
    </sheetView>
  </sheetViews>
  <sheetFormatPr defaultColWidth="10.25" defaultRowHeight="12.75"/>
  <cols>
    <col min="1" max="1" width="4.5" style="72" customWidth="1"/>
    <col min="2" max="2" width="6.125" style="72" customWidth="1"/>
    <col min="3" max="3" width="60.625" style="78" customWidth="1"/>
    <col min="4" max="4" width="13.625" style="79" customWidth="1"/>
    <col min="5" max="5" width="13.625" style="71" customWidth="1"/>
    <col min="6" max="6" width="12.25" style="65" bestFit="1" customWidth="1"/>
    <col min="7" max="16384" width="10.25" style="65"/>
  </cols>
  <sheetData>
    <row r="1" spans="1:6" ht="50.25" customHeight="1">
      <c r="A1" s="337" t="str">
        <f>'Dział I SZPITAL'!A1:E1</f>
        <v>CENNIK USŁUG 
SZPITALA SPECJALISTYCZNEGO IM. ŚW. RODZINY SPZOZ
 - załącznik nr 2 do Regulaminu Organizacyjnego</v>
      </c>
      <c r="B1" s="337"/>
      <c r="C1" s="337"/>
      <c r="D1" s="337"/>
      <c r="E1" s="337"/>
    </row>
    <row r="2" spans="1:6">
      <c r="D2" s="320" t="str">
        <f>'Dział I SZPITAL'!D2:E2</f>
        <v>obowiązujący od 20.10.2023 roku</v>
      </c>
      <c r="E2" s="320"/>
    </row>
    <row r="3" spans="1:6" ht="21" thickBot="1">
      <c r="A3" s="284" t="s">
        <v>1589</v>
      </c>
      <c r="B3" s="284"/>
      <c r="C3" s="284"/>
      <c r="D3" s="284"/>
      <c r="E3" s="284"/>
    </row>
    <row r="4" spans="1:6" ht="15" customHeight="1" thickTop="1">
      <c r="A4" s="155" t="s">
        <v>0</v>
      </c>
      <c r="B4" s="154" t="s">
        <v>529</v>
      </c>
      <c r="C4" s="154" t="s">
        <v>1</v>
      </c>
      <c r="D4" s="154" t="s">
        <v>2</v>
      </c>
      <c r="E4" s="154" t="s">
        <v>8</v>
      </c>
    </row>
    <row r="5" spans="1:6" ht="18" customHeight="1">
      <c r="A5" s="279" t="s">
        <v>192</v>
      </c>
      <c r="B5" s="280"/>
      <c r="C5" s="280"/>
      <c r="D5" s="280"/>
      <c r="E5" s="281"/>
    </row>
    <row r="6" spans="1:6" ht="12.75" hidden="1" customHeight="1">
      <c r="A6" s="111"/>
      <c r="B6" s="111" t="s">
        <v>886</v>
      </c>
      <c r="C6" s="127" t="s">
        <v>195</v>
      </c>
      <c r="D6" s="128" t="s">
        <v>1499</v>
      </c>
      <c r="E6" s="128" t="s">
        <v>1499</v>
      </c>
    </row>
    <row r="7" spans="1:6" ht="12.75" customHeight="1">
      <c r="A7" s="105">
        <f>'Dział VI  Edukacja'!A16+1</f>
        <v>565</v>
      </c>
      <c r="B7" s="105" t="s">
        <v>887</v>
      </c>
      <c r="C7" s="66" t="s">
        <v>519</v>
      </c>
      <c r="D7" s="67"/>
      <c r="E7" s="68">
        <v>150</v>
      </c>
    </row>
    <row r="8" spans="1:6" ht="12.75" customHeight="1">
      <c r="A8" s="105">
        <f t="shared" ref="A8:A9" si="0">A7+1</f>
        <v>566</v>
      </c>
      <c r="B8" s="105" t="s">
        <v>1108</v>
      </c>
      <c r="C8" s="66" t="s">
        <v>1107</v>
      </c>
      <c r="D8" s="67"/>
      <c r="E8" s="68">
        <v>150</v>
      </c>
    </row>
    <row r="9" spans="1:6" ht="12.75" customHeight="1">
      <c r="A9" s="105">
        <f t="shared" si="0"/>
        <v>567</v>
      </c>
      <c r="B9" s="105" t="s">
        <v>1109</v>
      </c>
      <c r="C9" s="66" t="s">
        <v>1294</v>
      </c>
      <c r="D9" s="67"/>
      <c r="E9" s="68">
        <v>120</v>
      </c>
    </row>
    <row r="10" spans="1:6" s="224" customFormat="1" ht="12.75" hidden="1" customHeight="1">
      <c r="A10" s="219"/>
      <c r="B10" s="219" t="s">
        <v>1244</v>
      </c>
      <c r="C10" s="220" t="s">
        <v>1246</v>
      </c>
      <c r="D10" s="221"/>
      <c r="E10" s="222">
        <v>150</v>
      </c>
      <c r="F10" s="223"/>
    </row>
    <row r="11" spans="1:6" s="224" customFormat="1" ht="12.75" hidden="1" customHeight="1">
      <c r="A11" s="219"/>
      <c r="B11" s="219" t="s">
        <v>1245</v>
      </c>
      <c r="C11" s="220" t="s">
        <v>1252</v>
      </c>
      <c r="D11" s="221"/>
      <c r="E11" s="222">
        <v>670</v>
      </c>
      <c r="F11" s="223"/>
    </row>
    <row r="12" spans="1:6" s="224" customFormat="1" ht="12.75" hidden="1" customHeight="1">
      <c r="A12" s="219"/>
      <c r="B12" s="219" t="s">
        <v>1247</v>
      </c>
      <c r="C12" s="220" t="s">
        <v>1253</v>
      </c>
      <c r="D12" s="221"/>
      <c r="E12" s="222">
        <v>1200</v>
      </c>
      <c r="F12" s="223"/>
    </row>
    <row r="13" spans="1:6" s="224" customFormat="1" ht="12.75" hidden="1" customHeight="1">
      <c r="A13" s="219"/>
      <c r="B13" s="219" t="s">
        <v>1248</v>
      </c>
      <c r="C13" s="220" t="s">
        <v>1251</v>
      </c>
      <c r="D13" s="221"/>
      <c r="E13" s="222">
        <v>150</v>
      </c>
      <c r="F13" s="223"/>
    </row>
    <row r="14" spans="1:6" s="224" customFormat="1" ht="12.75" hidden="1" customHeight="1">
      <c r="A14" s="219"/>
      <c r="B14" s="219" t="s">
        <v>1249</v>
      </c>
      <c r="C14" s="220" t="s">
        <v>1254</v>
      </c>
      <c r="D14" s="221"/>
      <c r="E14" s="222">
        <v>670</v>
      </c>
      <c r="F14" s="223"/>
    </row>
    <row r="15" spans="1:6" s="224" customFormat="1" ht="12.75" hidden="1" customHeight="1">
      <c r="A15" s="219"/>
      <c r="B15" s="219" t="s">
        <v>1250</v>
      </c>
      <c r="C15" s="220" t="s">
        <v>1255</v>
      </c>
      <c r="D15" s="221"/>
      <c r="E15" s="222">
        <v>1200</v>
      </c>
      <c r="F15" s="223"/>
    </row>
    <row r="16" spans="1:6" ht="12.75" customHeight="1">
      <c r="A16" s="105">
        <f>A9+1</f>
        <v>568</v>
      </c>
      <c r="B16" s="105" t="s">
        <v>1267</v>
      </c>
      <c r="C16" s="66" t="s">
        <v>1266</v>
      </c>
      <c r="D16" s="67"/>
      <c r="E16" s="68">
        <v>160</v>
      </c>
    </row>
    <row r="17" spans="1:5" ht="12.75" hidden="1" customHeight="1">
      <c r="A17" s="111"/>
      <c r="B17" s="111" t="s">
        <v>1316</v>
      </c>
      <c r="C17" s="127" t="s">
        <v>1317</v>
      </c>
      <c r="D17" s="128" t="s">
        <v>1499</v>
      </c>
      <c r="E17" s="128" t="s">
        <v>1499</v>
      </c>
    </row>
    <row r="18" spans="1:5" ht="12.75" customHeight="1">
      <c r="A18" s="105">
        <f>A16+1</f>
        <v>569</v>
      </c>
      <c r="B18" s="105" t="s">
        <v>1318</v>
      </c>
      <c r="C18" s="66" t="s">
        <v>1496</v>
      </c>
      <c r="D18" s="67"/>
      <c r="E18" s="68">
        <v>150</v>
      </c>
    </row>
    <row r="19" spans="1:5" ht="12.75" hidden="1" customHeight="1">
      <c r="A19" s="124"/>
      <c r="B19" s="124" t="s">
        <v>1449</v>
      </c>
      <c r="C19" s="125" t="s">
        <v>1447</v>
      </c>
      <c r="D19" s="129"/>
      <c r="E19" s="126">
        <v>80</v>
      </c>
    </row>
    <row r="20" spans="1:5" hidden="1">
      <c r="A20" s="124"/>
      <c r="B20" s="124" t="s">
        <v>1450</v>
      </c>
      <c r="C20" s="125" t="s">
        <v>1448</v>
      </c>
      <c r="D20" s="129"/>
      <c r="E20" s="126">
        <v>80</v>
      </c>
    </row>
    <row r="21" spans="1:5">
      <c r="A21" s="103">
        <f>A18+1</f>
        <v>570</v>
      </c>
      <c r="B21" s="103" t="s">
        <v>1497</v>
      </c>
      <c r="C21" s="66" t="s">
        <v>1498</v>
      </c>
      <c r="D21" s="67"/>
      <c r="E21" s="68">
        <v>180</v>
      </c>
    </row>
    <row r="22" spans="1:5" ht="18" customHeight="1">
      <c r="A22" s="279" t="s">
        <v>1110</v>
      </c>
      <c r="B22" s="280"/>
      <c r="C22" s="280"/>
      <c r="D22" s="280"/>
      <c r="E22" s="281"/>
    </row>
    <row r="23" spans="1:5" ht="12" customHeight="1">
      <c r="A23" s="103">
        <f>A21+1</f>
        <v>571</v>
      </c>
      <c r="B23" s="103" t="s">
        <v>1177</v>
      </c>
      <c r="C23" s="69" t="s">
        <v>1148</v>
      </c>
      <c r="D23" s="103" t="s">
        <v>522</v>
      </c>
      <c r="E23" s="68">
        <v>150</v>
      </c>
    </row>
    <row r="24" spans="1:5" ht="12" customHeight="1">
      <c r="A24" s="103">
        <f>A23+1</f>
        <v>572</v>
      </c>
      <c r="B24" s="103" t="s">
        <v>1178</v>
      </c>
      <c r="C24" s="69" t="s">
        <v>1149</v>
      </c>
      <c r="D24" s="103"/>
      <c r="E24" s="68">
        <v>1300</v>
      </c>
    </row>
    <row r="25" spans="1:5" ht="12" customHeight="1">
      <c r="A25" s="103">
        <f>A24+1</f>
        <v>573</v>
      </c>
      <c r="B25" s="103" t="s">
        <v>1179</v>
      </c>
      <c r="C25" s="69" t="s">
        <v>1150</v>
      </c>
      <c r="D25" s="218" t="s">
        <v>1574</v>
      </c>
      <c r="E25" s="68">
        <v>150</v>
      </c>
    </row>
    <row r="26" spans="1:5" ht="12" customHeight="1">
      <c r="A26" s="103">
        <f>A25+1</f>
        <v>574</v>
      </c>
      <c r="B26" s="103" t="s">
        <v>1180</v>
      </c>
      <c r="C26" s="69" t="s">
        <v>1151</v>
      </c>
      <c r="D26" s="103"/>
      <c r="E26" s="68">
        <v>700</v>
      </c>
    </row>
    <row r="27" spans="1:5" ht="12" hidden="1" customHeight="1">
      <c r="A27" s="103"/>
      <c r="B27" s="103" t="s">
        <v>1272</v>
      </c>
      <c r="C27" s="69" t="s">
        <v>1268</v>
      </c>
      <c r="D27" s="103"/>
      <c r="E27" s="68">
        <v>700</v>
      </c>
    </row>
    <row r="28" spans="1:5" ht="12" hidden="1" customHeight="1">
      <c r="A28" s="225"/>
      <c r="B28" s="225" t="s">
        <v>937</v>
      </c>
      <c r="C28" s="226" t="s">
        <v>1112</v>
      </c>
      <c r="D28" s="227" t="s">
        <v>522</v>
      </c>
      <c r="E28" s="228">
        <v>30</v>
      </c>
    </row>
    <row r="29" spans="1:5" ht="12" hidden="1" customHeight="1">
      <c r="A29" s="225"/>
      <c r="B29" s="225" t="s">
        <v>938</v>
      </c>
      <c r="C29" s="226" t="s">
        <v>169</v>
      </c>
      <c r="D29" s="227"/>
      <c r="E29" s="228">
        <f>E28*9</f>
        <v>270</v>
      </c>
    </row>
    <row r="30" spans="1:5" ht="12" hidden="1" customHeight="1">
      <c r="A30" s="225"/>
      <c r="B30" s="225" t="s">
        <v>939</v>
      </c>
      <c r="C30" s="226" t="s">
        <v>147</v>
      </c>
      <c r="D30" s="227" t="s">
        <v>522</v>
      </c>
      <c r="E30" s="228">
        <v>30</v>
      </c>
    </row>
    <row r="31" spans="1:5" ht="12" hidden="1" customHeight="1">
      <c r="A31" s="225"/>
      <c r="B31" s="225" t="s">
        <v>940</v>
      </c>
      <c r="C31" s="226" t="s">
        <v>170</v>
      </c>
      <c r="D31" s="227"/>
      <c r="E31" s="228">
        <f>E30*9</f>
        <v>270</v>
      </c>
    </row>
    <row r="32" spans="1:5" ht="12" hidden="1" customHeight="1">
      <c r="A32" s="225"/>
      <c r="B32" s="225" t="s">
        <v>941</v>
      </c>
      <c r="C32" s="226" t="s">
        <v>148</v>
      </c>
      <c r="D32" s="227" t="s">
        <v>522</v>
      </c>
      <c r="E32" s="228">
        <v>30</v>
      </c>
    </row>
    <row r="33" spans="1:5" ht="12" hidden="1" customHeight="1">
      <c r="A33" s="225"/>
      <c r="B33" s="225" t="s">
        <v>942</v>
      </c>
      <c r="C33" s="226" t="s">
        <v>171</v>
      </c>
      <c r="D33" s="227"/>
      <c r="E33" s="228">
        <f>E32*9</f>
        <v>270</v>
      </c>
    </row>
    <row r="34" spans="1:5" ht="12" hidden="1" customHeight="1">
      <c r="A34" s="225"/>
      <c r="B34" s="225" t="s">
        <v>943</v>
      </c>
      <c r="C34" s="226" t="s">
        <v>149</v>
      </c>
      <c r="D34" s="227" t="s">
        <v>522</v>
      </c>
      <c r="E34" s="228">
        <v>30</v>
      </c>
    </row>
    <row r="35" spans="1:5" ht="12" hidden="1" customHeight="1">
      <c r="A35" s="225"/>
      <c r="B35" s="225" t="s">
        <v>944</v>
      </c>
      <c r="C35" s="226" t="s">
        <v>172</v>
      </c>
      <c r="D35" s="227"/>
      <c r="E35" s="228">
        <f>E34*9</f>
        <v>270</v>
      </c>
    </row>
    <row r="36" spans="1:5" ht="12" hidden="1" customHeight="1">
      <c r="A36" s="225"/>
      <c r="B36" s="225" t="s">
        <v>945</v>
      </c>
      <c r="C36" s="226" t="s">
        <v>150</v>
      </c>
      <c r="D36" s="227" t="s">
        <v>522</v>
      </c>
      <c r="E36" s="228">
        <v>30</v>
      </c>
    </row>
    <row r="37" spans="1:5" ht="12" hidden="1" customHeight="1">
      <c r="A37" s="225"/>
      <c r="B37" s="225" t="s">
        <v>946</v>
      </c>
      <c r="C37" s="226" t="s">
        <v>173</v>
      </c>
      <c r="D37" s="227"/>
      <c r="E37" s="228">
        <f>E36*9</f>
        <v>270</v>
      </c>
    </row>
    <row r="38" spans="1:5" ht="12" hidden="1" customHeight="1">
      <c r="A38" s="225"/>
      <c r="B38" s="225" t="s">
        <v>947</v>
      </c>
      <c r="C38" s="226" t="s">
        <v>151</v>
      </c>
      <c r="D38" s="227" t="s">
        <v>522</v>
      </c>
      <c r="E38" s="228">
        <v>30</v>
      </c>
    </row>
    <row r="39" spans="1:5" ht="12" hidden="1" customHeight="1">
      <c r="A39" s="225"/>
      <c r="B39" s="225" t="s">
        <v>948</v>
      </c>
      <c r="C39" s="226" t="s">
        <v>174</v>
      </c>
      <c r="D39" s="227"/>
      <c r="E39" s="228">
        <f>E38*9</f>
        <v>270</v>
      </c>
    </row>
    <row r="40" spans="1:5" ht="12" hidden="1" customHeight="1">
      <c r="A40" s="225"/>
      <c r="B40" s="225" t="s">
        <v>949</v>
      </c>
      <c r="C40" s="226" t="s">
        <v>152</v>
      </c>
      <c r="D40" s="227" t="s">
        <v>520</v>
      </c>
      <c r="E40" s="228">
        <v>30</v>
      </c>
    </row>
    <row r="41" spans="1:5" ht="12" hidden="1" customHeight="1">
      <c r="A41" s="225"/>
      <c r="B41" s="225" t="s">
        <v>950</v>
      </c>
      <c r="C41" s="226" t="s">
        <v>175</v>
      </c>
      <c r="D41" s="227"/>
      <c r="E41" s="228">
        <f>30*9</f>
        <v>270</v>
      </c>
    </row>
    <row r="42" spans="1:5" ht="12" hidden="1" customHeight="1">
      <c r="A42" s="225"/>
      <c r="B42" s="225" t="s">
        <v>1166</v>
      </c>
      <c r="C42" s="226" t="s">
        <v>153</v>
      </c>
      <c r="D42" s="227" t="s">
        <v>522</v>
      </c>
      <c r="E42" s="228">
        <v>30</v>
      </c>
    </row>
    <row r="43" spans="1:5" ht="12" hidden="1" customHeight="1">
      <c r="A43" s="225"/>
      <c r="B43" s="225" t="s">
        <v>1167</v>
      </c>
      <c r="C43" s="226" t="s">
        <v>176</v>
      </c>
      <c r="D43" s="227"/>
      <c r="E43" s="228">
        <f>E42*9</f>
        <v>270</v>
      </c>
    </row>
    <row r="44" spans="1:5" ht="12" hidden="1" customHeight="1">
      <c r="A44" s="225"/>
      <c r="B44" s="225" t="s">
        <v>1168</v>
      </c>
      <c r="C44" s="226" t="s">
        <v>154</v>
      </c>
      <c r="D44" s="227" t="s">
        <v>522</v>
      </c>
      <c r="E44" s="228">
        <v>30</v>
      </c>
    </row>
    <row r="45" spans="1:5" ht="12" hidden="1" customHeight="1">
      <c r="A45" s="225"/>
      <c r="B45" s="225" t="s">
        <v>1169</v>
      </c>
      <c r="C45" s="226" t="s">
        <v>177</v>
      </c>
      <c r="D45" s="227"/>
      <c r="E45" s="228">
        <f>E44*9</f>
        <v>270</v>
      </c>
    </row>
    <row r="46" spans="1:5" ht="18" customHeight="1">
      <c r="A46" s="279" t="s">
        <v>1111</v>
      </c>
      <c r="B46" s="280"/>
      <c r="C46" s="280"/>
      <c r="D46" s="280"/>
      <c r="E46" s="281"/>
    </row>
    <row r="47" spans="1:5" ht="12" customHeight="1">
      <c r="A47" s="131">
        <f>A26+1</f>
        <v>575</v>
      </c>
      <c r="B47" s="131" t="s">
        <v>909</v>
      </c>
      <c r="C47" s="132" t="s">
        <v>136</v>
      </c>
      <c r="D47" s="133" t="s">
        <v>520</v>
      </c>
      <c r="E47" s="134">
        <v>35</v>
      </c>
    </row>
    <row r="48" spans="1:5" ht="12" customHeight="1">
      <c r="A48" s="131">
        <f>A47+1</f>
        <v>576</v>
      </c>
      <c r="B48" s="131" t="s">
        <v>910</v>
      </c>
      <c r="C48" s="132" t="s">
        <v>155</v>
      </c>
      <c r="D48" s="133"/>
      <c r="E48" s="134">
        <v>300</v>
      </c>
    </row>
    <row r="49" spans="1:5" ht="12" customHeight="1">
      <c r="A49" s="131">
        <f t="shared" ref="A49:A74" si="1">A48+1</f>
        <v>577</v>
      </c>
      <c r="B49" s="131" t="s">
        <v>911</v>
      </c>
      <c r="C49" s="135" t="s">
        <v>193</v>
      </c>
      <c r="D49" s="133" t="s">
        <v>520</v>
      </c>
      <c r="E49" s="136">
        <v>35</v>
      </c>
    </row>
    <row r="50" spans="1:5">
      <c r="A50" s="131">
        <f t="shared" si="1"/>
        <v>578</v>
      </c>
      <c r="B50" s="131" t="s">
        <v>912</v>
      </c>
      <c r="C50" s="135" t="s">
        <v>156</v>
      </c>
      <c r="D50" s="133"/>
      <c r="E50" s="136">
        <v>300</v>
      </c>
    </row>
    <row r="51" spans="1:5">
      <c r="A51" s="131">
        <f t="shared" si="1"/>
        <v>579</v>
      </c>
      <c r="B51" s="131" t="s">
        <v>913</v>
      </c>
      <c r="C51" s="137" t="s">
        <v>137</v>
      </c>
      <c r="D51" s="133" t="s">
        <v>520</v>
      </c>
      <c r="E51" s="136">
        <v>35</v>
      </c>
    </row>
    <row r="52" spans="1:5">
      <c r="A52" s="131">
        <f t="shared" si="1"/>
        <v>580</v>
      </c>
      <c r="B52" s="131" t="s">
        <v>914</v>
      </c>
      <c r="C52" s="137" t="s">
        <v>157</v>
      </c>
      <c r="D52" s="133"/>
      <c r="E52" s="136">
        <v>300</v>
      </c>
    </row>
    <row r="53" spans="1:5">
      <c r="A53" s="131">
        <f t="shared" si="1"/>
        <v>581</v>
      </c>
      <c r="B53" s="131" t="s">
        <v>915</v>
      </c>
      <c r="C53" s="137" t="s">
        <v>138</v>
      </c>
      <c r="D53" s="133" t="s">
        <v>520</v>
      </c>
      <c r="E53" s="136">
        <v>35</v>
      </c>
    </row>
    <row r="54" spans="1:5">
      <c r="A54" s="131">
        <f t="shared" si="1"/>
        <v>582</v>
      </c>
      <c r="B54" s="131" t="s">
        <v>916</v>
      </c>
      <c r="C54" s="137" t="s">
        <v>158</v>
      </c>
      <c r="D54" s="133"/>
      <c r="E54" s="136">
        <v>300</v>
      </c>
    </row>
    <row r="55" spans="1:5">
      <c r="A55" s="131">
        <f t="shared" si="1"/>
        <v>583</v>
      </c>
      <c r="B55" s="131" t="s">
        <v>917</v>
      </c>
      <c r="C55" s="137" t="s">
        <v>139</v>
      </c>
      <c r="D55" s="133" t="s">
        <v>520</v>
      </c>
      <c r="E55" s="136">
        <v>35</v>
      </c>
    </row>
    <row r="56" spans="1:5" ht="12.75" customHeight="1">
      <c r="A56" s="131">
        <f t="shared" si="1"/>
        <v>584</v>
      </c>
      <c r="B56" s="131" t="s">
        <v>918</v>
      </c>
      <c r="C56" s="137" t="s">
        <v>159</v>
      </c>
      <c r="D56" s="133"/>
      <c r="E56" s="136">
        <v>300</v>
      </c>
    </row>
    <row r="57" spans="1:5" ht="12.75" customHeight="1">
      <c r="A57" s="131">
        <f t="shared" si="1"/>
        <v>585</v>
      </c>
      <c r="B57" s="131" t="s">
        <v>919</v>
      </c>
      <c r="C57" s="137" t="s">
        <v>140</v>
      </c>
      <c r="D57" s="133" t="s">
        <v>520</v>
      </c>
      <c r="E57" s="136">
        <v>35</v>
      </c>
    </row>
    <row r="58" spans="1:5" ht="12.75" customHeight="1">
      <c r="A58" s="131">
        <f t="shared" si="1"/>
        <v>586</v>
      </c>
      <c r="B58" s="131" t="s">
        <v>920</v>
      </c>
      <c r="C58" s="137" t="s">
        <v>160</v>
      </c>
      <c r="D58" s="133"/>
      <c r="E58" s="136">
        <v>300</v>
      </c>
    </row>
    <row r="59" spans="1:5" ht="12.75" customHeight="1">
      <c r="A59" s="131">
        <f t="shared" si="1"/>
        <v>587</v>
      </c>
      <c r="B59" s="131" t="s">
        <v>921</v>
      </c>
      <c r="C59" s="137" t="s">
        <v>141</v>
      </c>
      <c r="D59" s="133" t="s">
        <v>520</v>
      </c>
      <c r="E59" s="134">
        <v>35</v>
      </c>
    </row>
    <row r="60" spans="1:5" ht="12.75" customHeight="1">
      <c r="A60" s="131">
        <f t="shared" si="1"/>
        <v>588</v>
      </c>
      <c r="B60" s="131" t="s">
        <v>922</v>
      </c>
      <c r="C60" s="137" t="s">
        <v>161</v>
      </c>
      <c r="D60" s="133"/>
      <c r="E60" s="134">
        <v>300</v>
      </c>
    </row>
    <row r="61" spans="1:5" ht="12.75" customHeight="1">
      <c r="A61" s="131">
        <f t="shared" si="1"/>
        <v>589</v>
      </c>
      <c r="B61" s="131" t="s">
        <v>923</v>
      </c>
      <c r="C61" s="137" t="s">
        <v>142</v>
      </c>
      <c r="D61" s="133" t="s">
        <v>520</v>
      </c>
      <c r="E61" s="134">
        <v>35</v>
      </c>
    </row>
    <row r="62" spans="1:5" ht="12.75" customHeight="1">
      <c r="A62" s="131">
        <f t="shared" si="1"/>
        <v>590</v>
      </c>
      <c r="B62" s="131" t="s">
        <v>924</v>
      </c>
      <c r="C62" s="137" t="s">
        <v>162</v>
      </c>
      <c r="D62" s="133"/>
      <c r="E62" s="134">
        <v>300</v>
      </c>
    </row>
    <row r="63" spans="1:5">
      <c r="A63" s="131">
        <f t="shared" si="1"/>
        <v>591</v>
      </c>
      <c r="B63" s="131" t="s">
        <v>925</v>
      </c>
      <c r="C63" s="137" t="s">
        <v>143</v>
      </c>
      <c r="D63" s="133" t="s">
        <v>520</v>
      </c>
      <c r="E63" s="134">
        <v>35</v>
      </c>
    </row>
    <row r="64" spans="1:5">
      <c r="A64" s="131">
        <f t="shared" si="1"/>
        <v>592</v>
      </c>
      <c r="B64" s="131" t="s">
        <v>926</v>
      </c>
      <c r="C64" s="137" t="s">
        <v>163</v>
      </c>
      <c r="D64" s="133"/>
      <c r="E64" s="134">
        <v>300</v>
      </c>
    </row>
    <row r="65" spans="1:5">
      <c r="A65" s="131">
        <f t="shared" si="1"/>
        <v>593</v>
      </c>
      <c r="B65" s="131" t="s">
        <v>927</v>
      </c>
      <c r="C65" s="137" t="s">
        <v>194</v>
      </c>
      <c r="D65" s="133" t="s">
        <v>520</v>
      </c>
      <c r="E65" s="134">
        <v>35</v>
      </c>
    </row>
    <row r="66" spans="1:5">
      <c r="A66" s="131">
        <f t="shared" si="1"/>
        <v>594</v>
      </c>
      <c r="B66" s="131" t="s">
        <v>928</v>
      </c>
      <c r="C66" s="137" t="s">
        <v>164</v>
      </c>
      <c r="D66" s="133"/>
      <c r="E66" s="134">
        <v>300</v>
      </c>
    </row>
    <row r="67" spans="1:5">
      <c r="A67" s="131">
        <f t="shared" si="1"/>
        <v>595</v>
      </c>
      <c r="B67" s="131" t="s">
        <v>929</v>
      </c>
      <c r="C67" s="137" t="s">
        <v>144</v>
      </c>
      <c r="D67" s="133" t="s">
        <v>520</v>
      </c>
      <c r="E67" s="134">
        <v>35</v>
      </c>
    </row>
    <row r="68" spans="1:5">
      <c r="A68" s="131">
        <f t="shared" si="1"/>
        <v>596</v>
      </c>
      <c r="B68" s="131" t="s">
        <v>930</v>
      </c>
      <c r="C68" s="137" t="s">
        <v>165</v>
      </c>
      <c r="D68" s="133"/>
      <c r="E68" s="134">
        <v>300</v>
      </c>
    </row>
    <row r="69" spans="1:5">
      <c r="A69" s="131">
        <f t="shared" si="1"/>
        <v>597</v>
      </c>
      <c r="B69" s="131" t="s">
        <v>931</v>
      </c>
      <c r="C69" s="137" t="s">
        <v>145</v>
      </c>
      <c r="D69" s="133" t="s">
        <v>520</v>
      </c>
      <c r="E69" s="134">
        <v>35</v>
      </c>
    </row>
    <row r="70" spans="1:5">
      <c r="A70" s="131">
        <f t="shared" si="1"/>
        <v>598</v>
      </c>
      <c r="B70" s="131" t="s">
        <v>932</v>
      </c>
      <c r="C70" s="137" t="s">
        <v>166</v>
      </c>
      <c r="D70" s="133"/>
      <c r="E70" s="134">
        <v>300</v>
      </c>
    </row>
    <row r="71" spans="1:5">
      <c r="A71" s="131">
        <f t="shared" si="1"/>
        <v>599</v>
      </c>
      <c r="B71" s="131" t="s">
        <v>933</v>
      </c>
      <c r="C71" s="137" t="s">
        <v>146</v>
      </c>
      <c r="D71" s="133" t="s">
        <v>520</v>
      </c>
      <c r="E71" s="134">
        <v>35</v>
      </c>
    </row>
    <row r="72" spans="1:5">
      <c r="A72" s="131">
        <f t="shared" si="1"/>
        <v>600</v>
      </c>
      <c r="B72" s="131" t="s">
        <v>934</v>
      </c>
      <c r="C72" s="137" t="s">
        <v>167</v>
      </c>
      <c r="D72" s="133"/>
      <c r="E72" s="134">
        <v>300</v>
      </c>
    </row>
    <row r="73" spans="1:5">
      <c r="A73" s="131">
        <f t="shared" si="1"/>
        <v>601</v>
      </c>
      <c r="B73" s="131" t="s">
        <v>935</v>
      </c>
      <c r="C73" s="137" t="s">
        <v>116</v>
      </c>
      <c r="D73" s="133" t="s">
        <v>521</v>
      </c>
      <c r="E73" s="134">
        <v>35</v>
      </c>
    </row>
    <row r="74" spans="1:5">
      <c r="A74" s="131">
        <f t="shared" si="1"/>
        <v>602</v>
      </c>
      <c r="B74" s="131" t="s">
        <v>936</v>
      </c>
      <c r="C74" s="137" t="s">
        <v>168</v>
      </c>
      <c r="D74" s="133"/>
      <c r="E74" s="134">
        <v>300</v>
      </c>
    </row>
    <row r="75" spans="1:5" ht="18" customHeight="1">
      <c r="A75" s="279" t="s">
        <v>1113</v>
      </c>
      <c r="B75" s="280"/>
      <c r="C75" s="280"/>
      <c r="D75" s="280"/>
      <c r="E75" s="281"/>
    </row>
    <row r="76" spans="1:5">
      <c r="A76" s="103">
        <f>A74+1</f>
        <v>603</v>
      </c>
      <c r="B76" s="103" t="s">
        <v>1152</v>
      </c>
      <c r="C76" s="69" t="s">
        <v>1116</v>
      </c>
      <c r="D76" s="103" t="s">
        <v>1121</v>
      </c>
      <c r="E76" s="68">
        <v>110</v>
      </c>
    </row>
    <row r="77" spans="1:5">
      <c r="A77" s="103">
        <f>A76+1</f>
        <v>604</v>
      </c>
      <c r="B77" s="103" t="s">
        <v>1153</v>
      </c>
      <c r="C77" s="69" t="s">
        <v>1114</v>
      </c>
      <c r="D77" s="103"/>
      <c r="E77" s="68">
        <v>450</v>
      </c>
    </row>
    <row r="78" spans="1:5">
      <c r="A78" s="103">
        <f t="shared" ref="A78:A87" si="2">A77+1</f>
        <v>605</v>
      </c>
      <c r="B78" s="103" t="s">
        <v>1154</v>
      </c>
      <c r="C78" s="69" t="s">
        <v>1115</v>
      </c>
      <c r="D78" s="103" t="s">
        <v>1121</v>
      </c>
      <c r="E78" s="68">
        <v>110</v>
      </c>
    </row>
    <row r="79" spans="1:5">
      <c r="A79" s="103">
        <f t="shared" si="2"/>
        <v>606</v>
      </c>
      <c r="B79" s="103" t="s">
        <v>1155</v>
      </c>
      <c r="C79" s="69" t="s">
        <v>1119</v>
      </c>
      <c r="D79" s="103"/>
      <c r="E79" s="68">
        <v>450</v>
      </c>
    </row>
    <row r="80" spans="1:5">
      <c r="A80" s="103">
        <f t="shared" si="2"/>
        <v>607</v>
      </c>
      <c r="B80" s="103" t="s">
        <v>1156</v>
      </c>
      <c r="C80" s="69" t="s">
        <v>1120</v>
      </c>
      <c r="D80" s="103" t="s">
        <v>1122</v>
      </c>
      <c r="E80" s="68">
        <v>180</v>
      </c>
    </row>
    <row r="81" spans="1:5">
      <c r="A81" s="103">
        <f t="shared" si="2"/>
        <v>608</v>
      </c>
      <c r="B81" s="103" t="s">
        <v>1157</v>
      </c>
      <c r="C81" s="69" t="s">
        <v>1123</v>
      </c>
      <c r="D81" s="103"/>
      <c r="E81" s="68">
        <v>850</v>
      </c>
    </row>
    <row r="82" spans="1:5">
      <c r="A82" s="103">
        <f t="shared" si="2"/>
        <v>609</v>
      </c>
      <c r="B82" s="103" t="s">
        <v>1158</v>
      </c>
      <c r="C82" s="69" t="s">
        <v>1117</v>
      </c>
      <c r="D82" s="103" t="s">
        <v>520</v>
      </c>
      <c r="E82" s="68">
        <v>80</v>
      </c>
    </row>
    <row r="83" spans="1:5">
      <c r="A83" s="103">
        <f t="shared" si="2"/>
        <v>610</v>
      </c>
      <c r="B83" s="103" t="s">
        <v>1159</v>
      </c>
      <c r="C83" s="69" t="s">
        <v>1124</v>
      </c>
      <c r="D83" s="103"/>
      <c r="E83" s="68">
        <v>360</v>
      </c>
    </row>
    <row r="84" spans="1:5">
      <c r="A84" s="131">
        <f t="shared" si="2"/>
        <v>611</v>
      </c>
      <c r="B84" s="131" t="s">
        <v>1160</v>
      </c>
      <c r="C84" s="135" t="s">
        <v>1125</v>
      </c>
      <c r="D84" s="131" t="s">
        <v>520</v>
      </c>
      <c r="E84" s="134">
        <v>60</v>
      </c>
    </row>
    <row r="85" spans="1:5">
      <c r="A85" s="131">
        <f t="shared" si="2"/>
        <v>612</v>
      </c>
      <c r="B85" s="131" t="s">
        <v>1161</v>
      </c>
      <c r="C85" s="135" t="s">
        <v>1126</v>
      </c>
      <c r="D85" s="131"/>
      <c r="E85" s="134">
        <v>240</v>
      </c>
    </row>
    <row r="86" spans="1:5">
      <c r="A86" s="131">
        <f t="shared" si="2"/>
        <v>613</v>
      </c>
      <c r="B86" s="131" t="s">
        <v>1162</v>
      </c>
      <c r="C86" s="135" t="s">
        <v>1118</v>
      </c>
      <c r="D86" s="131" t="s">
        <v>1121</v>
      </c>
      <c r="E86" s="134">
        <v>60</v>
      </c>
    </row>
    <row r="87" spans="1:5">
      <c r="A87" s="131">
        <f t="shared" si="2"/>
        <v>614</v>
      </c>
      <c r="B87" s="131" t="s">
        <v>1163</v>
      </c>
      <c r="C87" s="135" t="s">
        <v>1127</v>
      </c>
      <c r="D87" s="131"/>
      <c r="E87" s="134">
        <v>240</v>
      </c>
    </row>
    <row r="88" spans="1:5">
      <c r="A88" s="103">
        <f>A87+1</f>
        <v>615</v>
      </c>
      <c r="B88" s="103" t="s">
        <v>1350</v>
      </c>
      <c r="C88" s="69" t="s">
        <v>1349</v>
      </c>
      <c r="D88" s="103"/>
      <c r="E88" s="68">
        <v>150</v>
      </c>
    </row>
    <row r="89" spans="1:5" ht="18" customHeight="1">
      <c r="A89" s="279" t="s">
        <v>188</v>
      </c>
      <c r="B89" s="280"/>
      <c r="C89" s="280"/>
      <c r="D89" s="280"/>
      <c r="E89" s="281"/>
    </row>
    <row r="90" spans="1:5">
      <c r="A90" s="103">
        <f>A88+1</f>
        <v>616</v>
      </c>
      <c r="B90" s="103" t="s">
        <v>1170</v>
      </c>
      <c r="C90" s="70" t="s">
        <v>525</v>
      </c>
      <c r="D90" s="67" t="s">
        <v>178</v>
      </c>
      <c r="E90" s="68">
        <v>230</v>
      </c>
    </row>
    <row r="91" spans="1:5" hidden="1">
      <c r="A91" s="111"/>
      <c r="B91" s="111" t="s">
        <v>1171</v>
      </c>
      <c r="C91" s="138" t="s">
        <v>1128</v>
      </c>
      <c r="D91" s="128" t="s">
        <v>1499</v>
      </c>
      <c r="E91" s="128" t="s">
        <v>1499</v>
      </c>
    </row>
    <row r="92" spans="1:5">
      <c r="A92" s="105">
        <f>A90+1</f>
        <v>617</v>
      </c>
      <c r="B92" s="105" t="s">
        <v>1172</v>
      </c>
      <c r="C92" s="70" t="s">
        <v>179</v>
      </c>
      <c r="D92" s="67"/>
      <c r="E92" s="68">
        <v>70</v>
      </c>
    </row>
    <row r="93" spans="1:5">
      <c r="A93" s="131">
        <f>A92+1</f>
        <v>618</v>
      </c>
      <c r="B93" s="131" t="s">
        <v>1173</v>
      </c>
      <c r="C93" s="137" t="s">
        <v>180</v>
      </c>
      <c r="D93" s="133"/>
      <c r="E93" s="134">
        <v>600</v>
      </c>
    </row>
    <row r="94" spans="1:5" hidden="1">
      <c r="A94" s="124">
        <f>A93+1</f>
        <v>619</v>
      </c>
      <c r="B94" s="111" t="s">
        <v>1174</v>
      </c>
      <c r="C94" s="138" t="s">
        <v>137</v>
      </c>
      <c r="D94" s="128" t="s">
        <v>1499</v>
      </c>
      <c r="E94" s="128" t="s">
        <v>1499</v>
      </c>
    </row>
    <row r="95" spans="1:5" hidden="1">
      <c r="A95" s="124">
        <f>A94+1</f>
        <v>620</v>
      </c>
      <c r="B95" s="111" t="s">
        <v>1175</v>
      </c>
      <c r="C95" s="138" t="s">
        <v>181</v>
      </c>
      <c r="D95" s="128" t="s">
        <v>1499</v>
      </c>
      <c r="E95" s="128" t="s">
        <v>1499</v>
      </c>
    </row>
    <row r="96" spans="1:5" ht="18" customHeight="1">
      <c r="A96" s="279" t="s">
        <v>1129</v>
      </c>
      <c r="B96" s="280"/>
      <c r="C96" s="280"/>
      <c r="D96" s="280"/>
      <c r="E96" s="281"/>
    </row>
    <row r="97" spans="1:5" hidden="1">
      <c r="A97" s="321" t="s">
        <v>1236</v>
      </c>
      <c r="B97" s="321"/>
      <c r="C97" s="321"/>
      <c r="D97" s="104"/>
      <c r="E97" s="89"/>
    </row>
    <row r="98" spans="1:5" hidden="1">
      <c r="A98" s="323">
        <f>A95+1</f>
        <v>621</v>
      </c>
      <c r="B98" s="323" t="s">
        <v>1176</v>
      </c>
      <c r="C98" s="138" t="s">
        <v>187</v>
      </c>
      <c r="D98" s="336" t="s">
        <v>1499</v>
      </c>
      <c r="E98" s="336" t="s">
        <v>1499</v>
      </c>
    </row>
    <row r="99" spans="1:5" hidden="1">
      <c r="A99" s="323"/>
      <c r="B99" s="323"/>
      <c r="C99" s="138" t="s">
        <v>1130</v>
      </c>
      <c r="D99" s="336"/>
      <c r="E99" s="336"/>
    </row>
    <row r="100" spans="1:5" hidden="1">
      <c r="A100" s="323"/>
      <c r="B100" s="323"/>
      <c r="C100" s="139" t="s">
        <v>1131</v>
      </c>
      <c r="D100" s="336"/>
      <c r="E100" s="336"/>
    </row>
    <row r="101" spans="1:5" hidden="1">
      <c r="A101" s="323"/>
      <c r="B101" s="323"/>
      <c r="C101" s="139" t="s">
        <v>1132</v>
      </c>
      <c r="D101" s="336"/>
      <c r="E101" s="336"/>
    </row>
    <row r="102" spans="1:5" hidden="1">
      <c r="A102" s="323"/>
      <c r="B102" s="323"/>
      <c r="C102" s="139" t="s">
        <v>1133</v>
      </c>
      <c r="D102" s="336"/>
      <c r="E102" s="336"/>
    </row>
    <row r="103" spans="1:5" hidden="1">
      <c r="A103" s="323"/>
      <c r="B103" s="323"/>
      <c r="C103" s="139" t="s">
        <v>1235</v>
      </c>
      <c r="D103" s="336"/>
      <c r="E103" s="336"/>
    </row>
    <row r="104" spans="1:5">
      <c r="A104" s="333" t="s">
        <v>1237</v>
      </c>
      <c r="B104" s="334"/>
      <c r="C104" s="335"/>
      <c r="D104" s="103"/>
      <c r="E104" s="93"/>
    </row>
    <row r="105" spans="1:5">
      <c r="A105" s="321">
        <f>A93+1</f>
        <v>619</v>
      </c>
      <c r="B105" s="321" t="s">
        <v>1242</v>
      </c>
      <c r="C105" s="66" t="s">
        <v>1238</v>
      </c>
      <c r="D105" s="103" t="s">
        <v>1135</v>
      </c>
      <c r="E105" s="330">
        <v>1400</v>
      </c>
    </row>
    <row r="106" spans="1:5">
      <c r="A106" s="321"/>
      <c r="B106" s="321"/>
      <c r="C106" s="66" t="s">
        <v>1132</v>
      </c>
      <c r="D106" s="103" t="s">
        <v>1135</v>
      </c>
      <c r="E106" s="331"/>
    </row>
    <row r="107" spans="1:5">
      <c r="A107" s="321"/>
      <c r="B107" s="321"/>
      <c r="C107" s="66" t="s">
        <v>1239</v>
      </c>
      <c r="D107" s="103" t="s">
        <v>1136</v>
      </c>
      <c r="E107" s="332"/>
    </row>
    <row r="108" spans="1:5">
      <c r="A108" s="333" t="s">
        <v>1240</v>
      </c>
      <c r="B108" s="334"/>
      <c r="C108" s="335"/>
      <c r="D108" s="103"/>
      <c r="E108" s="93"/>
    </row>
    <row r="109" spans="1:5">
      <c r="A109" s="321">
        <f>A105+1</f>
        <v>620</v>
      </c>
      <c r="B109" s="321" t="s">
        <v>1243</v>
      </c>
      <c r="C109" s="66" t="s">
        <v>1241</v>
      </c>
      <c r="D109" s="103" t="s">
        <v>1134</v>
      </c>
      <c r="E109" s="330">
        <v>150</v>
      </c>
    </row>
    <row r="110" spans="1:5">
      <c r="A110" s="321"/>
      <c r="B110" s="321"/>
      <c r="C110" s="66" t="s">
        <v>1132</v>
      </c>
      <c r="D110" s="103" t="s">
        <v>1134</v>
      </c>
      <c r="E110" s="331"/>
    </row>
    <row r="111" spans="1:5">
      <c r="A111" s="321"/>
      <c r="B111" s="321"/>
      <c r="C111" s="66" t="s">
        <v>1239</v>
      </c>
      <c r="D111" s="103" t="s">
        <v>1134</v>
      </c>
      <c r="E111" s="332"/>
    </row>
    <row r="112" spans="1:5" ht="18" customHeight="1">
      <c r="A112" s="279" t="s">
        <v>1137</v>
      </c>
      <c r="B112" s="280"/>
      <c r="C112" s="280"/>
      <c r="D112" s="280"/>
      <c r="E112" s="281"/>
    </row>
    <row r="113" spans="1:5">
      <c r="A113" s="103">
        <f>A109+1</f>
        <v>621</v>
      </c>
      <c r="B113" s="103" t="s">
        <v>959</v>
      </c>
      <c r="C113" s="70" t="s">
        <v>526</v>
      </c>
      <c r="D113" s="67" t="s">
        <v>189</v>
      </c>
      <c r="E113" s="68">
        <v>25</v>
      </c>
    </row>
    <row r="114" spans="1:5">
      <c r="A114" s="103">
        <f>A113+1</f>
        <v>622</v>
      </c>
      <c r="B114" s="103" t="s">
        <v>960</v>
      </c>
      <c r="C114" s="70" t="s">
        <v>527</v>
      </c>
      <c r="D114" s="67" t="s">
        <v>190</v>
      </c>
      <c r="E114" s="68">
        <v>35</v>
      </c>
    </row>
    <row r="115" spans="1:5">
      <c r="A115" s="103">
        <f>A114+1</f>
        <v>623</v>
      </c>
      <c r="B115" s="103" t="s">
        <v>961</v>
      </c>
      <c r="C115" s="70" t="s">
        <v>528</v>
      </c>
      <c r="D115" s="67" t="s">
        <v>191</v>
      </c>
      <c r="E115" s="68">
        <v>45</v>
      </c>
    </row>
    <row r="116" spans="1:5" ht="18" hidden="1" customHeight="1">
      <c r="A116" s="279" t="s">
        <v>182</v>
      </c>
      <c r="B116" s="280"/>
      <c r="C116" s="280"/>
      <c r="D116" s="280"/>
      <c r="E116" s="281"/>
    </row>
    <row r="117" spans="1:5" ht="12.75" hidden="1" customHeight="1">
      <c r="A117" s="327" t="s">
        <v>183</v>
      </c>
      <c r="B117" s="328"/>
      <c r="C117" s="328"/>
      <c r="D117" s="328"/>
      <c r="E117" s="329"/>
    </row>
    <row r="118" spans="1:5" hidden="1">
      <c r="A118" s="225"/>
      <c r="B118" s="225" t="s">
        <v>951</v>
      </c>
      <c r="C118" s="226" t="s">
        <v>1144</v>
      </c>
      <c r="D118" s="227" t="s">
        <v>1138</v>
      </c>
      <c r="E118" s="228">
        <v>30</v>
      </c>
    </row>
    <row r="119" spans="1:5" hidden="1">
      <c r="A119" s="225"/>
      <c r="B119" s="225" t="s">
        <v>952</v>
      </c>
      <c r="C119" s="226" t="s">
        <v>1145</v>
      </c>
      <c r="D119" s="227" t="s">
        <v>1139</v>
      </c>
      <c r="E119" s="228">
        <v>108</v>
      </c>
    </row>
    <row r="120" spans="1:5" hidden="1">
      <c r="A120" s="225"/>
      <c r="B120" s="225" t="s">
        <v>953</v>
      </c>
      <c r="C120" s="226" t="s">
        <v>1146</v>
      </c>
      <c r="D120" s="227" t="s">
        <v>1140</v>
      </c>
      <c r="E120" s="228">
        <v>210</v>
      </c>
    </row>
    <row r="121" spans="1:5" hidden="1">
      <c r="A121" s="225"/>
      <c r="B121" s="225" t="s">
        <v>954</v>
      </c>
      <c r="C121" s="226" t="s">
        <v>1147</v>
      </c>
      <c r="D121" s="227" t="s">
        <v>184</v>
      </c>
      <c r="E121" s="228">
        <v>306</v>
      </c>
    </row>
    <row r="122" spans="1:5" ht="12.75" hidden="1" customHeight="1">
      <c r="A122" s="324" t="s">
        <v>185</v>
      </c>
      <c r="B122" s="325"/>
      <c r="C122" s="325"/>
      <c r="D122" s="325"/>
      <c r="E122" s="326"/>
    </row>
    <row r="123" spans="1:5" hidden="1">
      <c r="A123" s="225"/>
      <c r="B123" s="225" t="s">
        <v>955</v>
      </c>
      <c r="C123" s="226" t="s">
        <v>1144</v>
      </c>
      <c r="D123" s="227" t="s">
        <v>1138</v>
      </c>
      <c r="E123" s="228">
        <v>30</v>
      </c>
    </row>
    <row r="124" spans="1:5" hidden="1">
      <c r="A124" s="225"/>
      <c r="B124" s="225" t="s">
        <v>956</v>
      </c>
      <c r="C124" s="226" t="s">
        <v>1145</v>
      </c>
      <c r="D124" s="227" t="s">
        <v>1141</v>
      </c>
      <c r="E124" s="228">
        <v>108</v>
      </c>
    </row>
    <row r="125" spans="1:5" hidden="1">
      <c r="A125" s="225"/>
      <c r="B125" s="225" t="s">
        <v>957</v>
      </c>
      <c r="C125" s="226" t="s">
        <v>1146</v>
      </c>
      <c r="D125" s="227" t="s">
        <v>1142</v>
      </c>
      <c r="E125" s="228">
        <v>210</v>
      </c>
    </row>
    <row r="126" spans="1:5" hidden="1">
      <c r="A126" s="225"/>
      <c r="B126" s="225" t="s">
        <v>958</v>
      </c>
      <c r="C126" s="226" t="s">
        <v>1147</v>
      </c>
      <c r="D126" s="227" t="s">
        <v>1143</v>
      </c>
      <c r="E126" s="228">
        <v>306</v>
      </c>
    </row>
    <row r="127" spans="1:5" ht="18" customHeight="1">
      <c r="A127" s="279" t="s">
        <v>1256</v>
      </c>
      <c r="B127" s="280"/>
      <c r="C127" s="280"/>
      <c r="D127" s="280"/>
      <c r="E127" s="281"/>
    </row>
    <row r="128" spans="1:5">
      <c r="A128" s="103">
        <f>A115+1</f>
        <v>624</v>
      </c>
      <c r="B128" s="103" t="s">
        <v>1259</v>
      </c>
      <c r="C128" s="70" t="s">
        <v>1144</v>
      </c>
      <c r="D128" s="67"/>
      <c r="E128" s="68">
        <v>60</v>
      </c>
    </row>
    <row r="129" spans="1:6" s="145" customFormat="1" hidden="1">
      <c r="A129" s="152" t="e">
        <f t="shared" ref="A129:A130" si="3">A127+1</f>
        <v>#VALUE!</v>
      </c>
      <c r="B129" s="140" t="s">
        <v>1260</v>
      </c>
      <c r="C129" s="141" t="s">
        <v>1257</v>
      </c>
      <c r="D129" s="142"/>
      <c r="E129" s="143">
        <v>120</v>
      </c>
      <c r="F129" s="144"/>
    </row>
    <row r="130" spans="1:6" s="145" customFormat="1" ht="9.75" hidden="1" customHeight="1">
      <c r="A130" s="152">
        <f t="shared" si="3"/>
        <v>625</v>
      </c>
      <c r="B130" s="140" t="s">
        <v>1261</v>
      </c>
      <c r="C130" s="141" t="s">
        <v>1258</v>
      </c>
      <c r="D130" s="142"/>
      <c r="E130" s="143">
        <v>240</v>
      </c>
    </row>
    <row r="131" spans="1:6">
      <c r="A131" s="152">
        <f>A128+1</f>
        <v>625</v>
      </c>
      <c r="B131" s="110" t="s">
        <v>1514</v>
      </c>
      <c r="C131" s="70" t="s">
        <v>1515</v>
      </c>
      <c r="D131" s="67"/>
      <c r="E131" s="68">
        <v>250</v>
      </c>
    </row>
    <row r="132" spans="1:6" hidden="1">
      <c r="A132" s="322" t="s">
        <v>1271</v>
      </c>
      <c r="B132" s="322"/>
      <c r="C132" s="322"/>
      <c r="D132" s="322"/>
      <c r="E132" s="322"/>
    </row>
    <row r="133" spans="1:6" hidden="1">
      <c r="A133" s="124"/>
      <c r="B133" s="124" t="s">
        <v>1273</v>
      </c>
      <c r="C133" s="130" t="s">
        <v>1269</v>
      </c>
      <c r="D133" s="129" t="s">
        <v>1433</v>
      </c>
      <c r="E133" s="126">
        <v>300</v>
      </c>
    </row>
    <row r="134" spans="1:6" hidden="1">
      <c r="A134" s="124"/>
      <c r="B134" s="124" t="s">
        <v>1274</v>
      </c>
      <c r="C134" s="130" t="s">
        <v>1270</v>
      </c>
      <c r="D134" s="129"/>
      <c r="E134" s="126">
        <v>80</v>
      </c>
    </row>
    <row r="135" spans="1:6">
      <c r="A135" s="319" t="s">
        <v>1324</v>
      </c>
      <c r="B135" s="319"/>
      <c r="C135" s="319"/>
      <c r="D135" s="319"/>
      <c r="E135" s="319"/>
    </row>
    <row r="136" spans="1:6">
      <c r="A136" s="131">
        <f>A131+1</f>
        <v>626</v>
      </c>
      <c r="B136" s="131" t="s">
        <v>1327</v>
      </c>
      <c r="C136" s="137" t="s">
        <v>1325</v>
      </c>
      <c r="D136" s="133" t="s">
        <v>178</v>
      </c>
      <c r="E136" s="134">
        <v>200</v>
      </c>
    </row>
    <row r="137" spans="1:6">
      <c r="A137" s="131">
        <f>A136+1</f>
        <v>627</v>
      </c>
      <c r="B137" s="131" t="s">
        <v>1328</v>
      </c>
      <c r="C137" s="137" t="s">
        <v>1326</v>
      </c>
      <c r="D137" s="133" t="s">
        <v>186</v>
      </c>
      <c r="E137" s="134">
        <v>150</v>
      </c>
    </row>
    <row r="138" spans="1:6">
      <c r="A138" s="319" t="s">
        <v>1330</v>
      </c>
      <c r="B138" s="319"/>
      <c r="C138" s="319" t="s">
        <v>1329</v>
      </c>
      <c r="D138" s="319"/>
      <c r="E138" s="319"/>
    </row>
    <row r="139" spans="1:6">
      <c r="A139" s="131">
        <f>A137+1</f>
        <v>628</v>
      </c>
      <c r="B139" s="131" t="s">
        <v>1332</v>
      </c>
      <c r="C139" s="137" t="s">
        <v>1331</v>
      </c>
      <c r="D139" s="133"/>
      <c r="E139" s="134">
        <v>80</v>
      </c>
    </row>
    <row r="140" spans="1:6">
      <c r="A140" s="319" t="s">
        <v>1436</v>
      </c>
      <c r="B140" s="319"/>
      <c r="C140" s="319" t="s">
        <v>1436</v>
      </c>
      <c r="D140" s="319"/>
      <c r="E140" s="319"/>
    </row>
    <row r="141" spans="1:6" ht="12.75" customHeight="1">
      <c r="A141" s="131">
        <f>A139+1</f>
        <v>629</v>
      </c>
      <c r="B141" s="131" t="s">
        <v>1438</v>
      </c>
      <c r="C141" s="135" t="s">
        <v>1437</v>
      </c>
      <c r="D141" s="131" t="s">
        <v>1570</v>
      </c>
      <c r="E141" s="134">
        <v>450</v>
      </c>
    </row>
    <row r="142" spans="1:6">
      <c r="C142" s="65"/>
      <c r="D142" s="65"/>
    </row>
    <row r="143" spans="1:6" ht="14.25" customHeight="1">
      <c r="A143" s="73"/>
      <c r="B143" s="73"/>
      <c r="C143" s="74"/>
      <c r="D143" s="74"/>
      <c r="E143" s="75"/>
    </row>
    <row r="144" spans="1:6">
      <c r="A144" s="73"/>
      <c r="B144" s="73"/>
      <c r="C144" s="74"/>
      <c r="D144" s="74"/>
      <c r="E144" s="75"/>
    </row>
    <row r="145" spans="1:5">
      <c r="A145" s="73"/>
      <c r="B145" s="73"/>
      <c r="C145" s="74"/>
      <c r="D145" s="74"/>
      <c r="E145" s="75"/>
    </row>
    <row r="146" spans="1:5">
      <c r="A146" s="73"/>
      <c r="B146" s="73"/>
      <c r="C146" s="76"/>
      <c r="D146" s="77"/>
      <c r="E146" s="75"/>
    </row>
    <row r="147" spans="1:5">
      <c r="A147" s="73"/>
      <c r="B147" s="73"/>
      <c r="C147" s="74"/>
      <c r="D147" s="74"/>
      <c r="E147" s="75"/>
    </row>
    <row r="148" spans="1:5" ht="14.25" customHeight="1">
      <c r="A148" s="73"/>
      <c r="B148" s="73"/>
      <c r="C148" s="74"/>
      <c r="D148" s="74"/>
      <c r="E148" s="75"/>
    </row>
    <row r="149" spans="1:5">
      <c r="A149" s="73"/>
      <c r="B149" s="73"/>
      <c r="C149" s="74"/>
      <c r="D149" s="74"/>
      <c r="E149" s="75"/>
    </row>
    <row r="150" spans="1:5">
      <c r="A150" s="73"/>
      <c r="B150" s="73"/>
      <c r="C150" s="74"/>
      <c r="D150" s="74"/>
      <c r="E150" s="75"/>
    </row>
  </sheetData>
  <mergeCells count="31">
    <mergeCell ref="A1:E1"/>
    <mergeCell ref="A3:E3"/>
    <mergeCell ref="A22:E22"/>
    <mergeCell ref="A89:E89"/>
    <mergeCell ref="A116:E116"/>
    <mergeCell ref="A5:E5"/>
    <mergeCell ref="A97:C97"/>
    <mergeCell ref="A96:E96"/>
    <mergeCell ref="A98:A103"/>
    <mergeCell ref="E98:E103"/>
    <mergeCell ref="A46:E46"/>
    <mergeCell ref="A108:C108"/>
    <mergeCell ref="E105:E107"/>
    <mergeCell ref="A112:E112"/>
    <mergeCell ref="A75:E75"/>
    <mergeCell ref="B109:B111"/>
    <mergeCell ref="A140:E140"/>
    <mergeCell ref="A138:E138"/>
    <mergeCell ref="D2:E2"/>
    <mergeCell ref="A135:E135"/>
    <mergeCell ref="A109:A111"/>
    <mergeCell ref="A105:A107"/>
    <mergeCell ref="A132:E132"/>
    <mergeCell ref="B98:B103"/>
    <mergeCell ref="A127:E127"/>
    <mergeCell ref="A122:E122"/>
    <mergeCell ref="A117:E117"/>
    <mergeCell ref="E109:E111"/>
    <mergeCell ref="A104:C104"/>
    <mergeCell ref="B105:B107"/>
    <mergeCell ref="D98:D103"/>
  </mergeCells>
  <pageMargins left="0.23622047244094491" right="0.23622047244094491" top="0.74803149606299213" bottom="0.74803149606299213" header="0.31496062992125984" footer="0.31496062992125984"/>
  <pageSetup paperSize="9" scale="92" fitToHeight="1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14"/>
  <sheetViews>
    <sheetView zoomScale="160" zoomScaleNormal="160" workbookViewId="0">
      <selection activeCell="C18" sqref="C18"/>
    </sheetView>
  </sheetViews>
  <sheetFormatPr defaultColWidth="10.25" defaultRowHeight="12.75"/>
  <cols>
    <col min="1" max="1" width="3.375" style="25" bestFit="1" customWidth="1"/>
    <col min="2" max="2" width="9.375" style="25" customWidth="1"/>
    <col min="3" max="3" width="60.625" style="26" customWidth="1"/>
    <col min="4" max="4" width="13.625" style="26" customWidth="1"/>
    <col min="5" max="5" width="13.625" style="34" customWidth="1"/>
    <col min="6" max="16384" width="10.25" style="10"/>
  </cols>
  <sheetData>
    <row r="1" spans="1:5" ht="43.5" customHeight="1">
      <c r="A1" s="287" t="str">
        <f>'Dział I SZPITAL'!A1:E1</f>
        <v>CENNIK USŁUG 
SZPITALA SPECJALISTYCZNEGO IM. ŚW. RODZINY SPZOZ
 - załącznik nr 2 do Regulaminu Organizacyjnego</v>
      </c>
      <c r="B1" s="287"/>
      <c r="C1" s="287"/>
      <c r="D1" s="287"/>
      <c r="E1" s="287"/>
    </row>
    <row r="2" spans="1:5">
      <c r="D2" s="286" t="str">
        <f>'Dział I SZPITAL'!D2:E2</f>
        <v>obowiązujący od 20.10.2023 roku</v>
      </c>
      <c r="E2" s="286"/>
    </row>
    <row r="3" spans="1:5" ht="21" thickBot="1">
      <c r="A3" s="284" t="s">
        <v>1500</v>
      </c>
      <c r="B3" s="284"/>
      <c r="C3" s="284"/>
      <c r="D3" s="284"/>
      <c r="E3" s="284"/>
    </row>
    <row r="4" spans="1:5" ht="24.95" customHeight="1" thickTop="1">
      <c r="A4" s="155" t="s">
        <v>0</v>
      </c>
      <c r="B4" s="154" t="s">
        <v>529</v>
      </c>
      <c r="C4" s="154" t="s">
        <v>1</v>
      </c>
      <c r="D4" s="154" t="s">
        <v>2</v>
      </c>
      <c r="E4" s="154" t="s">
        <v>8</v>
      </c>
    </row>
    <row r="5" spans="1:5">
      <c r="A5" s="296" t="s">
        <v>1369</v>
      </c>
      <c r="B5" s="297"/>
      <c r="C5" s="297"/>
      <c r="D5" s="297"/>
      <c r="E5" s="298"/>
    </row>
    <row r="6" spans="1:5">
      <c r="A6" s="188"/>
      <c r="B6" s="188" t="s">
        <v>1367</v>
      </c>
      <c r="C6" s="204" t="s">
        <v>1370</v>
      </c>
      <c r="D6" s="205" t="s">
        <v>1368</v>
      </c>
      <c r="E6" s="206">
        <v>7500</v>
      </c>
    </row>
    <row r="7" spans="1:5" s="18" customFormat="1">
      <c r="A7" s="207"/>
      <c r="B7" s="207" t="s">
        <v>1371</v>
      </c>
      <c r="C7" s="208" t="s">
        <v>1372</v>
      </c>
      <c r="D7" s="209" t="s">
        <v>1373</v>
      </c>
      <c r="E7" s="210">
        <v>18000</v>
      </c>
    </row>
    <row r="8" spans="1:5" s="18" customFormat="1">
      <c r="A8" s="207"/>
      <c r="B8" s="188" t="s">
        <v>1374</v>
      </c>
      <c r="C8" s="208" t="s">
        <v>1375</v>
      </c>
      <c r="D8" s="209"/>
      <c r="E8" s="210">
        <v>3000</v>
      </c>
    </row>
    <row r="9" spans="1:5" s="18" customFormat="1">
      <c r="A9" s="207"/>
      <c r="B9" s="207" t="s">
        <v>1376</v>
      </c>
      <c r="C9" s="208" t="s">
        <v>1377</v>
      </c>
      <c r="D9" s="209" t="s">
        <v>1368</v>
      </c>
      <c r="E9" s="210">
        <v>7000</v>
      </c>
    </row>
    <row r="10" spans="1:5" s="18" customFormat="1">
      <c r="A10" s="207"/>
      <c r="B10" s="188" t="s">
        <v>1378</v>
      </c>
      <c r="C10" s="208" t="s">
        <v>1379</v>
      </c>
      <c r="D10" s="209" t="s">
        <v>1368</v>
      </c>
      <c r="E10" s="210">
        <v>12000</v>
      </c>
    </row>
    <row r="11" spans="1:5">
      <c r="A11" s="207"/>
      <c r="B11" s="207" t="s">
        <v>1380</v>
      </c>
      <c r="C11" s="211" t="s">
        <v>1384</v>
      </c>
      <c r="D11" s="205" t="s">
        <v>1373</v>
      </c>
      <c r="E11" s="206">
        <v>12000</v>
      </c>
    </row>
    <row r="12" spans="1:5">
      <c r="A12" s="207"/>
      <c r="B12" s="188" t="s">
        <v>1381</v>
      </c>
      <c r="C12" s="211" t="s">
        <v>1386</v>
      </c>
      <c r="D12" s="205" t="s">
        <v>1368</v>
      </c>
      <c r="E12" s="206">
        <v>7000</v>
      </c>
    </row>
    <row r="13" spans="1:5">
      <c r="A13" s="207"/>
      <c r="B13" s="207" t="s">
        <v>1382</v>
      </c>
      <c r="C13" s="211" t="s">
        <v>1388</v>
      </c>
      <c r="D13" s="205" t="s">
        <v>1368</v>
      </c>
      <c r="E13" s="206">
        <v>7000</v>
      </c>
    </row>
    <row r="14" spans="1:5">
      <c r="A14" s="207"/>
      <c r="B14" s="188" t="s">
        <v>1383</v>
      </c>
      <c r="C14" s="211" t="s">
        <v>1388</v>
      </c>
      <c r="D14" s="205" t="s">
        <v>1373</v>
      </c>
      <c r="E14" s="206">
        <v>13000</v>
      </c>
    </row>
    <row r="15" spans="1:5">
      <c r="A15" s="207"/>
      <c r="B15" s="207" t="s">
        <v>1385</v>
      </c>
      <c r="C15" s="208" t="s">
        <v>1391</v>
      </c>
      <c r="D15" s="209" t="s">
        <v>1368</v>
      </c>
      <c r="E15" s="210">
        <v>8000</v>
      </c>
    </row>
    <row r="16" spans="1:5">
      <c r="A16" s="207"/>
      <c r="B16" s="188" t="s">
        <v>1387</v>
      </c>
      <c r="C16" s="211" t="s">
        <v>1391</v>
      </c>
      <c r="D16" s="205" t="s">
        <v>1373</v>
      </c>
      <c r="E16" s="206">
        <v>16000</v>
      </c>
    </row>
    <row r="17" spans="1:5">
      <c r="A17" s="207"/>
      <c r="B17" s="207" t="s">
        <v>1389</v>
      </c>
      <c r="C17" s="211" t="s">
        <v>1394</v>
      </c>
      <c r="D17" s="205" t="s">
        <v>1368</v>
      </c>
      <c r="E17" s="206">
        <v>7000</v>
      </c>
    </row>
    <row r="18" spans="1:5">
      <c r="A18" s="207"/>
      <c r="B18" s="188" t="s">
        <v>1390</v>
      </c>
      <c r="C18" s="211" t="s">
        <v>1394</v>
      </c>
      <c r="D18" s="205" t="s">
        <v>1373</v>
      </c>
      <c r="E18" s="206">
        <v>13000</v>
      </c>
    </row>
    <row r="19" spans="1:5">
      <c r="A19" s="207"/>
      <c r="B19" s="207" t="s">
        <v>1392</v>
      </c>
      <c r="C19" s="211" t="s">
        <v>1397</v>
      </c>
      <c r="D19" s="205" t="s">
        <v>1368</v>
      </c>
      <c r="E19" s="206">
        <v>9000</v>
      </c>
    </row>
    <row r="20" spans="1:5">
      <c r="A20" s="207"/>
      <c r="B20" s="188" t="s">
        <v>1393</v>
      </c>
      <c r="C20" s="211" t="s">
        <v>1397</v>
      </c>
      <c r="D20" s="205" t="s">
        <v>1373</v>
      </c>
      <c r="E20" s="206">
        <v>18000</v>
      </c>
    </row>
    <row r="21" spans="1:5">
      <c r="A21" s="207"/>
      <c r="B21" s="207" t="s">
        <v>1395</v>
      </c>
      <c r="C21" s="211" t="s">
        <v>1400</v>
      </c>
      <c r="D21" s="205" t="s">
        <v>1368</v>
      </c>
      <c r="E21" s="206">
        <v>7000</v>
      </c>
    </row>
    <row r="22" spans="1:5">
      <c r="A22" s="207"/>
      <c r="B22" s="188" t="s">
        <v>1396</v>
      </c>
      <c r="C22" s="211" t="s">
        <v>1400</v>
      </c>
      <c r="D22" s="205" t="s">
        <v>1373</v>
      </c>
      <c r="E22" s="206">
        <v>14000</v>
      </c>
    </row>
    <row r="23" spans="1:5">
      <c r="A23" s="207"/>
      <c r="B23" s="207" t="s">
        <v>1398</v>
      </c>
      <c r="C23" s="211" t="s">
        <v>1403</v>
      </c>
      <c r="D23" s="205" t="s">
        <v>1368</v>
      </c>
      <c r="E23" s="206">
        <v>8000</v>
      </c>
    </row>
    <row r="24" spans="1:5">
      <c r="A24" s="207"/>
      <c r="B24" s="188" t="s">
        <v>1399</v>
      </c>
      <c r="C24" s="211" t="s">
        <v>1403</v>
      </c>
      <c r="D24" s="205" t="s">
        <v>1373</v>
      </c>
      <c r="E24" s="206">
        <v>16000</v>
      </c>
    </row>
    <row r="25" spans="1:5" ht="12.75" customHeight="1">
      <c r="A25" s="207"/>
      <c r="B25" s="207" t="s">
        <v>1401</v>
      </c>
      <c r="C25" s="211" t="s">
        <v>1406</v>
      </c>
      <c r="D25" s="205" t="s">
        <v>1407</v>
      </c>
      <c r="E25" s="206">
        <v>2000</v>
      </c>
    </row>
    <row r="26" spans="1:5">
      <c r="A26" s="207"/>
      <c r="B26" s="188" t="s">
        <v>1402</v>
      </c>
      <c r="C26" s="211" t="s">
        <v>1406</v>
      </c>
      <c r="D26" s="205" t="s">
        <v>1409</v>
      </c>
      <c r="E26" s="206">
        <v>4000</v>
      </c>
    </row>
    <row r="27" spans="1:5">
      <c r="A27" s="207"/>
      <c r="B27" s="207" t="s">
        <v>1404</v>
      </c>
      <c r="C27" s="211" t="s">
        <v>1411</v>
      </c>
      <c r="D27" s="205"/>
      <c r="E27" s="206">
        <v>14000</v>
      </c>
    </row>
    <row r="28" spans="1:5">
      <c r="A28" s="207"/>
      <c r="B28" s="188" t="s">
        <v>1405</v>
      </c>
      <c r="C28" s="211" t="s">
        <v>1413</v>
      </c>
      <c r="D28" s="205"/>
      <c r="E28" s="206">
        <v>14000</v>
      </c>
    </row>
    <row r="29" spans="1:5">
      <c r="A29" s="207"/>
      <c r="B29" s="207" t="s">
        <v>1408</v>
      </c>
      <c r="C29" s="211" t="s">
        <v>1415</v>
      </c>
      <c r="D29" s="205"/>
      <c r="E29" s="206">
        <v>16000</v>
      </c>
    </row>
    <row r="30" spans="1:5">
      <c r="A30" s="207"/>
      <c r="B30" s="188" t="s">
        <v>1410</v>
      </c>
      <c r="C30" s="211" t="s">
        <v>1417</v>
      </c>
      <c r="D30" s="205"/>
      <c r="E30" s="206">
        <v>9000</v>
      </c>
    </row>
    <row r="31" spans="1:5">
      <c r="A31" s="207"/>
      <c r="B31" s="207" t="s">
        <v>1412</v>
      </c>
      <c r="C31" s="211" t="s">
        <v>1419</v>
      </c>
      <c r="D31" s="205"/>
      <c r="E31" s="206">
        <v>11000</v>
      </c>
    </row>
    <row r="32" spans="1:5">
      <c r="A32" s="207"/>
      <c r="B32" s="188" t="s">
        <v>1414</v>
      </c>
      <c r="C32" s="211" t="s">
        <v>1420</v>
      </c>
      <c r="D32" s="205"/>
      <c r="E32" s="206">
        <v>2000</v>
      </c>
    </row>
    <row r="33" spans="1:8">
      <c r="A33" s="207"/>
      <c r="B33" s="207" t="s">
        <v>1416</v>
      </c>
      <c r="C33" s="211" t="s">
        <v>1421</v>
      </c>
      <c r="D33" s="205"/>
      <c r="E33" s="206">
        <v>13000</v>
      </c>
    </row>
    <row r="34" spans="1:8">
      <c r="A34" s="207"/>
      <c r="B34" s="188" t="s">
        <v>1418</v>
      </c>
      <c r="C34" s="211" t="s">
        <v>1422</v>
      </c>
      <c r="D34" s="205"/>
      <c r="E34" s="206">
        <v>9000</v>
      </c>
    </row>
    <row r="35" spans="1:8">
      <c r="A35" s="188"/>
      <c r="B35" s="188" t="s">
        <v>1423</v>
      </c>
      <c r="C35" s="211" t="s">
        <v>1424</v>
      </c>
      <c r="D35" s="211"/>
      <c r="E35" s="206">
        <v>3500</v>
      </c>
    </row>
    <row r="36" spans="1:8">
      <c r="A36" s="188"/>
      <c r="B36" s="188" t="s">
        <v>1425</v>
      </c>
      <c r="C36" s="211" t="s">
        <v>1426</v>
      </c>
      <c r="D36" s="211"/>
      <c r="E36" s="206">
        <v>4500</v>
      </c>
    </row>
    <row r="37" spans="1:8">
      <c r="A37" s="188"/>
      <c r="B37" s="188" t="s">
        <v>1427</v>
      </c>
      <c r="C37" s="211" t="s">
        <v>1428</v>
      </c>
      <c r="D37" s="211"/>
      <c r="E37" s="206">
        <v>8000</v>
      </c>
    </row>
    <row r="38" spans="1:8">
      <c r="A38" s="188"/>
      <c r="B38" s="188" t="s">
        <v>1429</v>
      </c>
      <c r="C38" s="211" t="s">
        <v>1430</v>
      </c>
      <c r="D38" s="211"/>
      <c r="E38" s="206">
        <v>4000</v>
      </c>
    </row>
    <row r="39" spans="1:8">
      <c r="A39" s="207"/>
      <c r="B39" s="207" t="s">
        <v>1477</v>
      </c>
      <c r="C39" s="208" t="s">
        <v>1484</v>
      </c>
      <c r="D39" s="208"/>
      <c r="E39" s="210">
        <v>60</v>
      </c>
    </row>
    <row r="40" spans="1:8">
      <c r="A40" s="207"/>
      <c r="B40" s="207" t="s">
        <v>1478</v>
      </c>
      <c r="C40" s="208" t="s">
        <v>1485</v>
      </c>
      <c r="D40" s="208"/>
      <c r="E40" s="210">
        <v>60</v>
      </c>
    </row>
    <row r="41" spans="1:8">
      <c r="A41" s="207"/>
      <c r="B41" s="207" t="s">
        <v>1479</v>
      </c>
      <c r="C41" s="208" t="s">
        <v>1486</v>
      </c>
      <c r="D41" s="208"/>
      <c r="E41" s="210">
        <v>40</v>
      </c>
    </row>
    <row r="42" spans="1:8">
      <c r="A42" s="207"/>
      <c r="B42" s="207" t="s">
        <v>1480</v>
      </c>
      <c r="C42" s="208" t="s">
        <v>1487</v>
      </c>
      <c r="D42" s="208"/>
      <c r="E42" s="210">
        <v>26</v>
      </c>
    </row>
    <row r="43" spans="1:8">
      <c r="A43" s="207"/>
      <c r="B43" s="207" t="s">
        <v>1481</v>
      </c>
      <c r="C43" s="208" t="s">
        <v>1488</v>
      </c>
      <c r="D43" s="208"/>
      <c r="E43" s="210">
        <v>28</v>
      </c>
    </row>
    <row r="44" spans="1:8">
      <c r="A44" s="207"/>
      <c r="B44" s="207" t="s">
        <v>1482</v>
      </c>
      <c r="C44" s="208" t="s">
        <v>1489</v>
      </c>
      <c r="D44" s="208" t="s">
        <v>1491</v>
      </c>
      <c r="E44" s="210">
        <v>600</v>
      </c>
      <c r="F44" s="102"/>
      <c r="H44" s="34"/>
    </row>
    <row r="45" spans="1:8">
      <c r="A45" s="207"/>
      <c r="B45" s="207" t="s">
        <v>1483</v>
      </c>
      <c r="C45" s="208" t="s">
        <v>1490</v>
      </c>
      <c r="D45" s="208" t="s">
        <v>1491</v>
      </c>
      <c r="E45" s="210">
        <v>640</v>
      </c>
      <c r="F45" s="102"/>
    </row>
    <row r="46" spans="1:8">
      <c r="A46" s="212"/>
      <c r="B46" s="212"/>
      <c r="C46" s="213"/>
      <c r="D46" s="213"/>
      <c r="E46" s="214"/>
    </row>
    <row r="59" spans="1:5" s="18" customFormat="1">
      <c r="A59" s="53"/>
      <c r="B59" s="53"/>
      <c r="C59" s="54"/>
      <c r="D59" s="54"/>
      <c r="E59" s="55"/>
    </row>
    <row r="60" spans="1:5" s="18" customFormat="1">
      <c r="A60" s="53"/>
      <c r="B60" s="53"/>
      <c r="C60" s="54"/>
      <c r="D60" s="54"/>
      <c r="E60" s="55"/>
    </row>
    <row r="61" spans="1:5" s="18" customFormat="1">
      <c r="A61" s="53"/>
      <c r="B61" s="53"/>
      <c r="C61" s="54"/>
      <c r="D61" s="54"/>
      <c r="E61" s="55"/>
    </row>
    <row r="62" spans="1:5" s="18" customFormat="1">
      <c r="A62" s="53"/>
      <c r="B62" s="53"/>
      <c r="C62" s="54"/>
      <c r="D62" s="54"/>
      <c r="E62" s="55"/>
    </row>
    <row r="63" spans="1:5" s="18" customFormat="1">
      <c r="A63" s="53"/>
      <c r="B63" s="53"/>
      <c r="C63" s="54"/>
      <c r="D63" s="54"/>
      <c r="E63" s="55"/>
    </row>
    <row r="114" spans="1:5" s="18" customFormat="1">
      <c r="A114" s="53"/>
      <c r="B114" s="53"/>
      <c r="C114" s="54"/>
      <c r="D114" s="54"/>
      <c r="E114" s="55"/>
    </row>
  </sheetData>
  <mergeCells count="4">
    <mergeCell ref="A5:E5"/>
    <mergeCell ref="A1:E1"/>
    <mergeCell ref="D2:E2"/>
    <mergeCell ref="A3:E3"/>
  </mergeCells>
  <phoneticPr fontId="48" type="noConversion"/>
  <pageMargins left="0.25" right="0.25" top="0.75" bottom="0.75" header="0.3" footer="0.3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</vt:i4>
      </vt:variant>
    </vt:vector>
  </HeadingPairs>
  <TitlesOfParts>
    <vt:vector size="14" baseType="lpstr">
      <vt:lpstr>Dział I SZPITAL</vt:lpstr>
      <vt:lpstr>Dział II Przych_P</vt:lpstr>
      <vt:lpstr>Dział III  Diagnostyka</vt:lpstr>
      <vt:lpstr>Dział IV Usługi</vt:lpstr>
      <vt:lpstr>Dział IV Usługi (promocja)</vt:lpstr>
      <vt:lpstr>Dział V Punkt szczepień</vt:lpstr>
      <vt:lpstr>Dział VI  Edukacja</vt:lpstr>
      <vt:lpstr>Dział VII Rehabilitacja</vt:lpstr>
      <vt:lpstr>Dział VIII CMM LZ</vt:lpstr>
      <vt:lpstr>Dział VIII Sterylizacja</vt:lpstr>
      <vt:lpstr>RABATY</vt:lpstr>
      <vt:lpstr>'Dział I SZPITAL'!Tytuły_wydruku</vt:lpstr>
      <vt:lpstr>'Dział III  Diagnostyka'!Tytuły_wydruku</vt:lpstr>
      <vt:lpstr>'Dział VII Rehabilitacja'!Tytuły_wydruku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 1</dc:creator>
  <cp:lastModifiedBy>Bożena Łubińska</cp:lastModifiedBy>
  <cp:lastPrinted>2023-11-07T13:01:28Z</cp:lastPrinted>
  <dcterms:created xsi:type="dcterms:W3CDTF">2011-03-15T14:32:58Z</dcterms:created>
  <dcterms:modified xsi:type="dcterms:W3CDTF">2023-11-07T13:03:58Z</dcterms:modified>
</cp:coreProperties>
</file>