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9375" tabRatio="788" firstSheet="48" activeTab="55"/>
  </bookViews>
  <sheets>
    <sheet name="Część 1" sheetId="1" r:id="rId1"/>
    <sheet name="Część 2" sheetId="63" r:id="rId2"/>
    <sheet name="Część 3" sheetId="64" r:id="rId3"/>
    <sheet name="Część 4" sheetId="65" r:id="rId4"/>
    <sheet name="Część 5" sheetId="66" r:id="rId5"/>
    <sheet name="Część 6" sheetId="67" r:id="rId6"/>
    <sheet name="Część 7" sheetId="68" r:id="rId7"/>
    <sheet name="Część 8" sheetId="69" r:id="rId8"/>
    <sheet name="Część 9" sheetId="70" r:id="rId9"/>
    <sheet name="Część 10" sheetId="71" r:id="rId10"/>
    <sheet name="Część 11" sheetId="72" r:id="rId11"/>
    <sheet name="Część 12" sheetId="73" r:id="rId12"/>
    <sheet name="Część 13" sheetId="74" r:id="rId13"/>
    <sheet name="Część 14" sheetId="75" r:id="rId14"/>
    <sheet name="Część 15" sheetId="76" r:id="rId15"/>
    <sheet name="Część 16" sheetId="77" r:id="rId16"/>
    <sheet name="Część 17" sheetId="78" r:id="rId17"/>
    <sheet name="Część 18" sheetId="79" r:id="rId18"/>
    <sheet name="Część 19" sheetId="80" r:id="rId19"/>
    <sheet name="Część 20" sheetId="81" r:id="rId20"/>
    <sheet name="Część 21" sheetId="82" r:id="rId21"/>
    <sheet name="Część 22" sheetId="83" r:id="rId22"/>
    <sheet name="Część 23" sheetId="84" r:id="rId23"/>
    <sheet name="Część 24" sheetId="85" r:id="rId24"/>
    <sheet name="Część 25" sheetId="86" r:id="rId25"/>
    <sheet name="Część 26" sheetId="87" r:id="rId26"/>
    <sheet name="Część 27" sheetId="88" r:id="rId27"/>
    <sheet name="Część 28" sheetId="89" r:id="rId28"/>
    <sheet name="Część 29" sheetId="90" r:id="rId29"/>
    <sheet name="Część 30" sheetId="91" r:id="rId30"/>
    <sheet name="Część 31" sheetId="92" r:id="rId31"/>
    <sheet name="Część 32" sheetId="93" r:id="rId32"/>
    <sheet name="Część 33" sheetId="94" r:id="rId33"/>
    <sheet name="Część 34" sheetId="95" r:id="rId34"/>
    <sheet name="Część 35" sheetId="96" r:id="rId35"/>
    <sheet name="Część 36" sheetId="97" r:id="rId36"/>
    <sheet name="Część 37" sheetId="98" r:id="rId37"/>
    <sheet name="Część 38" sheetId="100" r:id="rId38"/>
    <sheet name="Część 39" sheetId="101" r:id="rId39"/>
    <sheet name="Część 40" sheetId="102" r:id="rId40"/>
    <sheet name="Część 41" sheetId="103" r:id="rId41"/>
    <sheet name="Część 42" sheetId="104" r:id="rId42"/>
    <sheet name="Część 43" sheetId="185" r:id="rId43"/>
    <sheet name="Część 44" sheetId="106" r:id="rId44"/>
    <sheet name="Część 45" sheetId="107" r:id="rId45"/>
    <sheet name="Część 46" sheetId="108" r:id="rId46"/>
    <sheet name="Część 47" sheetId="109" r:id="rId47"/>
    <sheet name="Część 48" sheetId="110" r:id="rId48"/>
    <sheet name="Część 49" sheetId="112" r:id="rId49"/>
    <sheet name="Część 50" sheetId="113" r:id="rId50"/>
    <sheet name="Część 51" sheetId="114" r:id="rId51"/>
    <sheet name="Część 52" sheetId="115" r:id="rId52"/>
    <sheet name="Część 53" sheetId="182" r:id="rId53"/>
    <sheet name="Część 54" sheetId="183" r:id="rId54"/>
    <sheet name="Część 55" sheetId="186" r:id="rId55"/>
    <sheet name="Część 56" sheetId="189" r:id="rId56"/>
  </sheets>
  <definedNames>
    <definedName name="Excel_BuiltIn_Print_Area_10_1" localSheetId="55">#REF!</definedName>
    <definedName name="Excel_BuiltIn_Print_Area_10_1">#REF!</definedName>
    <definedName name="Excel_BuiltIn_Print_Titles_10_1" localSheetId="55">#REF!</definedName>
    <definedName name="Excel_BuiltIn_Print_Titles_10_1">#REF!</definedName>
    <definedName name="Excel_BuiltIn_Print_Titles_2_1" localSheetId="55">#REF!</definedName>
    <definedName name="Excel_BuiltIn_Print_Titles_2_1">#REF!</definedName>
    <definedName name="Excel_BuiltIn_Print_Titles_4_1" localSheetId="55">#REF!</definedName>
    <definedName name="Excel_BuiltIn_Print_Titles_4_1">#REF!</definedName>
    <definedName name="Excel_BuiltIn_Print_Titles_7_1" localSheetId="55">#REF!</definedName>
    <definedName name="Excel_BuiltIn_Print_Titles_7_1">#REF!</definedName>
    <definedName name="Excel_BuiltIn_Print_Titles_8_1" localSheetId="55">#REF!</definedName>
    <definedName name="Excel_BuiltIn_Print_Titles_8_1">#REF!</definedName>
    <definedName name="Excel_BuiltIn_Print_Titles_9_1" localSheetId="55">#REF!</definedName>
    <definedName name="Excel_BuiltIn_Print_Titles_9_1">#REF!</definedName>
    <definedName name="_xlnm.Print_Titles" localSheetId="0">'Część 1'!$9:$10</definedName>
    <definedName name="_xlnm.Print_Titles" localSheetId="9">'Część 10'!$9:$10</definedName>
    <definedName name="_xlnm.Print_Titles" localSheetId="10">'Część 11'!$9:$10</definedName>
    <definedName name="_xlnm.Print_Titles" localSheetId="11">'Część 12'!$9:$10</definedName>
    <definedName name="_xlnm.Print_Titles" localSheetId="12">'Część 13'!$9:$10</definedName>
    <definedName name="_xlnm.Print_Titles" localSheetId="13">'Część 14'!$9:$10</definedName>
    <definedName name="_xlnm.Print_Titles" localSheetId="14">'Część 15'!$9:$10</definedName>
    <definedName name="_xlnm.Print_Titles" localSheetId="15">'Część 16'!$9:$10</definedName>
    <definedName name="_xlnm.Print_Titles" localSheetId="16">'Część 17'!$9:$10</definedName>
    <definedName name="_xlnm.Print_Titles" localSheetId="17">'Część 18'!$9:$10</definedName>
    <definedName name="_xlnm.Print_Titles" localSheetId="18">'Część 19'!$9:$10</definedName>
    <definedName name="_xlnm.Print_Titles" localSheetId="1">'Część 2'!$9:$10</definedName>
    <definedName name="_xlnm.Print_Titles" localSheetId="19">'Część 20'!$9:$10</definedName>
    <definedName name="_xlnm.Print_Titles" localSheetId="20">'Część 21'!$9:$10</definedName>
    <definedName name="_xlnm.Print_Titles" localSheetId="21">'Część 22'!$9:$10</definedName>
    <definedName name="_xlnm.Print_Titles" localSheetId="22">'Część 23'!$9:$10</definedName>
    <definedName name="_xlnm.Print_Titles" localSheetId="23">'Część 24'!$9:$10</definedName>
    <definedName name="_xlnm.Print_Titles" localSheetId="24">'Część 25'!$9:$10</definedName>
    <definedName name="_xlnm.Print_Titles" localSheetId="25">'Część 26'!$9:$10</definedName>
    <definedName name="_xlnm.Print_Titles" localSheetId="26">'Część 27'!$9:$10</definedName>
    <definedName name="_xlnm.Print_Titles" localSheetId="27">'Część 28'!$9:$10</definedName>
    <definedName name="_xlnm.Print_Titles" localSheetId="28">'Część 29'!$9:$10</definedName>
    <definedName name="_xlnm.Print_Titles" localSheetId="2">'Część 3'!$9:$10</definedName>
    <definedName name="_xlnm.Print_Titles" localSheetId="29">'Część 30'!$9:$10</definedName>
    <definedName name="_xlnm.Print_Titles" localSheetId="30">'Część 31'!$9:$10</definedName>
    <definedName name="_xlnm.Print_Titles" localSheetId="31">'Część 32'!$9:$10</definedName>
    <definedName name="_xlnm.Print_Titles" localSheetId="32">'Część 33'!$9:$10</definedName>
    <definedName name="_xlnm.Print_Titles" localSheetId="33">'Część 34'!$9:$10</definedName>
    <definedName name="_xlnm.Print_Titles" localSheetId="34">'Część 35'!$9:$10</definedName>
    <definedName name="_xlnm.Print_Titles" localSheetId="35">'Część 36'!$9:$10</definedName>
    <definedName name="_xlnm.Print_Titles" localSheetId="36">'Część 37'!$9:$10</definedName>
    <definedName name="_xlnm.Print_Titles" localSheetId="37">'Część 38'!$9:$10</definedName>
    <definedName name="_xlnm.Print_Titles" localSheetId="38">'Część 39'!$9:$10</definedName>
    <definedName name="_xlnm.Print_Titles" localSheetId="3">'Część 4'!$9:$10</definedName>
    <definedName name="_xlnm.Print_Titles" localSheetId="39">'Część 40'!$9:$10</definedName>
    <definedName name="_xlnm.Print_Titles" localSheetId="40">'Część 41'!$9:$10</definedName>
    <definedName name="_xlnm.Print_Titles" localSheetId="41">'Część 42'!$9:$10</definedName>
    <definedName name="_xlnm.Print_Titles" localSheetId="43">'Część 44'!$9:$10</definedName>
    <definedName name="_xlnm.Print_Titles" localSheetId="44">'Część 45'!$9:$10</definedName>
    <definedName name="_xlnm.Print_Titles" localSheetId="45">'Część 46'!$9:$10</definedName>
    <definedName name="_xlnm.Print_Titles" localSheetId="46">'Część 47'!$9:$10</definedName>
    <definedName name="_xlnm.Print_Titles" localSheetId="47">'Część 48'!$9:$10</definedName>
    <definedName name="_xlnm.Print_Titles" localSheetId="48">'Część 49'!$9:$10</definedName>
    <definedName name="_xlnm.Print_Titles" localSheetId="4">'Część 5'!$9:$10</definedName>
    <definedName name="_xlnm.Print_Titles" localSheetId="5">'Część 6'!$9:$10</definedName>
    <definedName name="_xlnm.Print_Titles" localSheetId="6">'Część 7'!$9:$10</definedName>
    <definedName name="_xlnm.Print_Titles" localSheetId="7">'Część 8'!$9:$10</definedName>
    <definedName name="_xlnm.Print_Titles" localSheetId="8">'Część 9'!$9:$10</definedName>
  </definedNames>
  <calcPr calcId="125725" fullPrecision="0"/>
</workbook>
</file>

<file path=xl/calcChain.xml><?xml version="1.0" encoding="utf-8"?>
<calcChain xmlns="http://schemas.openxmlformats.org/spreadsheetml/2006/main">
  <c r="G12" i="189"/>
  <c r="I12" s="1"/>
  <c r="G11"/>
  <c r="I11" l="1"/>
  <c r="J11" s="1"/>
  <c r="J13" s="1"/>
  <c r="G13"/>
  <c r="J12"/>
  <c r="G14" i="68" l="1"/>
  <c r="I14" s="1"/>
  <c r="J14" s="1"/>
  <c r="G57" i="88"/>
  <c r="I57" s="1"/>
  <c r="J57" s="1"/>
  <c r="G11" i="186"/>
  <c r="I11" s="1"/>
  <c r="G22" i="79"/>
  <c r="I22" s="1"/>
  <c r="I23"/>
  <c r="G23"/>
  <c r="G12" i="95"/>
  <c r="G11"/>
  <c r="I11" s="1"/>
  <c r="A11"/>
  <c r="A12" s="1"/>
  <c r="A12" i="1"/>
  <c r="J11" i="95" l="1"/>
  <c r="I12"/>
  <c r="J12" s="1"/>
  <c r="J23" i="79"/>
  <c r="G12" i="186"/>
  <c r="J11"/>
  <c r="J12" s="1"/>
  <c r="J22" i="79"/>
  <c r="G22" i="90"/>
  <c r="G20" i="70"/>
  <c r="I20" s="1"/>
  <c r="J20" s="1"/>
  <c r="G13" i="77"/>
  <c r="G14"/>
  <c r="I14" s="1"/>
  <c r="G15"/>
  <c r="I15" s="1"/>
  <c r="G18"/>
  <c r="I18" s="1"/>
  <c r="G21" i="79"/>
  <c r="I21" s="1"/>
  <c r="G22" i="84"/>
  <c r="I22" s="1"/>
  <c r="J22" s="1"/>
  <c r="G21"/>
  <c r="I21" s="1"/>
  <c r="J21" s="1"/>
  <c r="G25" i="70"/>
  <c r="I25" s="1"/>
  <c r="J25" s="1"/>
  <c r="G24"/>
  <c r="I24" s="1"/>
  <c r="J24" s="1"/>
  <c r="G19" i="77"/>
  <c r="G16" i="70"/>
  <c r="I16" s="1"/>
  <c r="G14"/>
  <c r="G15"/>
  <c r="I15" s="1"/>
  <c r="G21" i="82"/>
  <c r="I21" s="1"/>
  <c r="J21" s="1"/>
  <c r="G20" i="76"/>
  <c r="I20" s="1"/>
  <c r="J20" s="1"/>
  <c r="G19"/>
  <c r="I19" s="1"/>
  <c r="J19" s="1"/>
  <c r="G17" i="78"/>
  <c r="I17" s="1"/>
  <c r="J17" s="1"/>
  <c r="G20" i="84"/>
  <c r="I20" s="1"/>
  <c r="J20" s="1"/>
  <c r="G12" i="185"/>
  <c r="G11"/>
  <c r="G31" i="87"/>
  <c r="I31" s="1"/>
  <c r="J31" s="1"/>
  <c r="G30"/>
  <c r="I30" s="1"/>
  <c r="J30" s="1"/>
  <c r="G29"/>
  <c r="I29" s="1"/>
  <c r="J29" s="1"/>
  <c r="G28"/>
  <c r="G18" i="84"/>
  <c r="I18" s="1"/>
  <c r="J18" s="1"/>
  <c r="G19"/>
  <c r="I19" s="1"/>
  <c r="J19" s="1"/>
  <c r="G23"/>
  <c r="G24" i="79"/>
  <c r="I24" s="1"/>
  <c r="G25"/>
  <c r="I25" s="1"/>
  <c r="G24" i="87"/>
  <c r="I24" s="1"/>
  <c r="G19" i="79"/>
  <c r="I19" s="1"/>
  <c r="J21" l="1"/>
  <c r="J15" i="77"/>
  <c r="I13"/>
  <c r="J13" s="1"/>
  <c r="J25" i="79"/>
  <c r="I28" i="87"/>
  <c r="J28" s="1"/>
  <c r="J18" i="77"/>
  <c r="J14"/>
  <c r="I22" i="90"/>
  <c r="J22" s="1"/>
  <c r="I19" i="77"/>
  <c r="J19" s="1"/>
  <c r="J24" i="79"/>
  <c r="J16" i="70"/>
  <c r="I14"/>
  <c r="J14" s="1"/>
  <c r="J15"/>
  <c r="G13" i="185"/>
  <c r="I12"/>
  <c r="J12" s="1"/>
  <c r="I11"/>
  <c r="J11" s="1"/>
  <c r="J24" i="87"/>
  <c r="J19" i="79"/>
  <c r="A12" i="91"/>
  <c r="G29" i="92"/>
  <c r="I29" s="1"/>
  <c r="J29" s="1"/>
  <c r="J13" i="185" l="1"/>
  <c r="A13" i="9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2"/>
  <c r="G24" i="77"/>
  <c r="G12" i="88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I24" i="77" l="1"/>
  <c r="J24" s="1"/>
  <c r="G11" i="88"/>
  <c r="I94" l="1"/>
  <c r="J94" s="1"/>
  <c r="I95"/>
  <c r="J95" s="1"/>
  <c r="I96"/>
  <c r="J96" s="1"/>
  <c r="I97"/>
  <c r="J97" s="1"/>
  <c r="I98"/>
  <c r="J98" s="1"/>
  <c r="I105"/>
  <c r="J105" s="1"/>
  <c r="I28"/>
  <c r="J28" s="1"/>
  <c r="I55"/>
  <c r="J55" s="1"/>
  <c r="I36"/>
  <c r="J36" s="1"/>
  <c r="I35"/>
  <c r="J35" s="1"/>
  <c r="A12" i="80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108" i="88" l="1"/>
  <c r="J108" s="1"/>
  <c r="I106"/>
  <c r="J106" s="1"/>
  <c r="I101"/>
  <c r="J101" s="1"/>
  <c r="I102"/>
  <c r="J102" s="1"/>
  <c r="I100"/>
  <c r="J100" s="1"/>
  <c r="I53"/>
  <c r="J53" s="1"/>
  <c r="I51"/>
  <c r="J51" s="1"/>
  <c r="I48"/>
  <c r="J48" s="1"/>
  <c r="I49"/>
  <c r="J49" s="1"/>
  <c r="I107"/>
  <c r="J107" s="1"/>
  <c r="I45"/>
  <c r="J45" s="1"/>
  <c r="I37"/>
  <c r="J37" s="1"/>
  <c r="I109"/>
  <c r="J109" s="1"/>
  <c r="I90"/>
  <c r="J90" s="1"/>
  <c r="I72"/>
  <c r="J72" s="1"/>
  <c r="I84"/>
  <c r="J84" s="1"/>
  <c r="I85"/>
  <c r="J85" s="1"/>
  <c r="I86"/>
  <c r="J86" s="1"/>
  <c r="I103"/>
  <c r="J103" s="1"/>
  <c r="I104"/>
  <c r="J104" s="1"/>
  <c r="I75"/>
  <c r="J75" s="1"/>
  <c r="I39"/>
  <c r="J39" s="1"/>
  <c r="I40"/>
  <c r="J40" s="1"/>
  <c r="G22" i="87"/>
  <c r="G21"/>
  <c r="G33"/>
  <c r="I33" s="1"/>
  <c r="J33" s="1"/>
  <c r="G32"/>
  <c r="I32" s="1"/>
  <c r="J32" s="1"/>
  <c r="G27"/>
  <c r="I27" s="1"/>
  <c r="J27" s="1"/>
  <c r="G23"/>
  <c r="I23" s="1"/>
  <c r="G25"/>
  <c r="G26"/>
  <c r="G20"/>
  <c r="I20" s="1"/>
  <c r="G19"/>
  <c r="I19" s="1"/>
  <c r="G65" i="1"/>
  <c r="G64"/>
  <c r="G63"/>
  <c r="I63" s="1"/>
  <c r="J63" s="1"/>
  <c r="G62"/>
  <c r="I62" s="1"/>
  <c r="J62" s="1"/>
  <c r="I65" l="1"/>
  <c r="J65" s="1"/>
  <c r="I64"/>
  <c r="J64" s="1"/>
  <c r="I21" i="87"/>
  <c r="J21" s="1"/>
  <c r="I22"/>
  <c r="J22" s="1"/>
  <c r="J23"/>
  <c r="I25"/>
  <c r="J25" s="1"/>
  <c r="I26"/>
  <c r="J26" s="1"/>
  <c r="J20"/>
  <c r="J19"/>
  <c r="I19" i="88"/>
  <c r="J19" s="1"/>
  <c r="G17" i="79"/>
  <c r="I17" s="1"/>
  <c r="J17" s="1"/>
  <c r="G27"/>
  <c r="I27" s="1"/>
  <c r="J27" s="1"/>
  <c r="G18" i="87"/>
  <c r="I18" s="1"/>
  <c r="J18" s="1"/>
  <c r="G13" i="82"/>
  <c r="I13" s="1"/>
  <c r="J13" s="1"/>
  <c r="G15" i="76"/>
  <c r="I15" s="1"/>
  <c r="J15" s="1"/>
  <c r="G16"/>
  <c r="I16" s="1"/>
  <c r="J16" s="1"/>
  <c r="G17"/>
  <c r="I17" s="1"/>
  <c r="J17" s="1"/>
  <c r="G18"/>
  <c r="I18" s="1"/>
  <c r="J18" s="1"/>
  <c r="G21"/>
  <c r="I21" s="1"/>
  <c r="G22"/>
  <c r="I22" s="1"/>
  <c r="G23"/>
  <c r="I23" i="84"/>
  <c r="J23" s="1"/>
  <c r="G26" i="64"/>
  <c r="I26" s="1"/>
  <c r="G39" i="73"/>
  <c r="I39" s="1"/>
  <c r="J39" s="1"/>
  <c r="G38"/>
  <c r="I38" s="1"/>
  <c r="J38" s="1"/>
  <c r="G17" i="84"/>
  <c r="I17" s="1"/>
  <c r="G24"/>
  <c r="G15" i="98"/>
  <c r="I15" s="1"/>
  <c r="J15" s="1"/>
  <c r="G16"/>
  <c r="G12" i="71"/>
  <c r="G11" i="183"/>
  <c r="G12" s="1"/>
  <c r="G12" i="182"/>
  <c r="G11"/>
  <c r="I11" s="1"/>
  <c r="J11" s="1"/>
  <c r="G12" i="115"/>
  <c r="G11"/>
  <c r="G11" i="114"/>
  <c r="G11" i="113"/>
  <c r="G12" s="1"/>
  <c r="J22" i="76" l="1"/>
  <c r="G12" i="114"/>
  <c r="J21" i="76"/>
  <c r="I12" i="71"/>
  <c r="J12" s="1"/>
  <c r="J26" i="64"/>
  <c r="J17" i="84"/>
  <c r="I16" i="98"/>
  <c r="J16" s="1"/>
  <c r="I11" i="183"/>
  <c r="J11" s="1"/>
  <c r="G13" i="182"/>
  <c r="I12"/>
  <c r="J12" s="1"/>
  <c r="J13" s="1"/>
  <c r="G13" i="115"/>
  <c r="I12"/>
  <c r="J12" s="1"/>
  <c r="I11"/>
  <c r="J11" s="1"/>
  <c r="I11" i="114"/>
  <c r="J11" s="1"/>
  <c r="I11" i="113"/>
  <c r="J11" s="1"/>
  <c r="J12" s="1"/>
  <c r="I18" i="88"/>
  <c r="J18" s="1"/>
  <c r="J12" i="114" l="1"/>
  <c r="J12" i="183"/>
  <c r="J13" i="115"/>
  <c r="G14" i="87" l="1"/>
  <c r="G15"/>
  <c r="G47" i="1"/>
  <c r="I47" s="1"/>
  <c r="J47" s="1"/>
  <c r="I14" i="87" l="1"/>
  <c r="J14" s="1"/>
  <c r="I61" i="88"/>
  <c r="J61" l="1"/>
  <c r="G15" i="80" l="1"/>
  <c r="G16"/>
  <c r="G17"/>
  <c r="G35" i="73" l="1"/>
  <c r="I35" s="1"/>
  <c r="J35" s="1"/>
  <c r="G14" i="65"/>
  <c r="G14" i="74"/>
  <c r="G13"/>
  <c r="G12"/>
  <c r="G11"/>
  <c r="G11" i="112"/>
  <c r="G12" s="1"/>
  <c r="G13" i="110"/>
  <c r="I13" s="1"/>
  <c r="J13" s="1"/>
  <c r="G12"/>
  <c r="I12" s="1"/>
  <c r="J12" s="1"/>
  <c r="G11"/>
  <c r="I11" s="1"/>
  <c r="J11" s="1"/>
  <c r="G11" i="109"/>
  <c r="I11" s="1"/>
  <c r="J11" s="1"/>
  <c r="G11" i="108"/>
  <c r="G12" s="1"/>
  <c r="G11" i="107"/>
  <c r="G12" s="1"/>
  <c r="G15" i="106"/>
  <c r="I15" s="1"/>
  <c r="J15" s="1"/>
  <c r="G14"/>
  <c r="I14" s="1"/>
  <c r="J14" s="1"/>
  <c r="G13"/>
  <c r="I13" s="1"/>
  <c r="J13" s="1"/>
  <c r="G12"/>
  <c r="I12" s="1"/>
  <c r="J12" s="1"/>
  <c r="A12"/>
  <c r="G11"/>
  <c r="I11" s="1"/>
  <c r="J11" s="1"/>
  <c r="G13" i="104"/>
  <c r="I13" s="1"/>
  <c r="J13" s="1"/>
  <c r="G12"/>
  <c r="I12" s="1"/>
  <c r="J12" s="1"/>
  <c r="A12"/>
  <c r="A13" s="1"/>
  <c r="G11"/>
  <c r="G24" i="103"/>
  <c r="I24" s="1"/>
  <c r="J24" s="1"/>
  <c r="G23"/>
  <c r="I23" s="1"/>
  <c r="J23" s="1"/>
  <c r="G22"/>
  <c r="I22" s="1"/>
  <c r="J22" s="1"/>
  <c r="G21"/>
  <c r="I21" s="1"/>
  <c r="J21" s="1"/>
  <c r="G20"/>
  <c r="I20" s="1"/>
  <c r="J20" s="1"/>
  <c r="G19"/>
  <c r="I19" s="1"/>
  <c r="J19" s="1"/>
  <c r="G18"/>
  <c r="I18" s="1"/>
  <c r="J18" s="1"/>
  <c r="G17"/>
  <c r="I17" s="1"/>
  <c r="J17" s="1"/>
  <c r="G16"/>
  <c r="I16" s="1"/>
  <c r="J16" s="1"/>
  <c r="G15"/>
  <c r="I15" s="1"/>
  <c r="J15" s="1"/>
  <c r="G14"/>
  <c r="I14" s="1"/>
  <c r="J14" s="1"/>
  <c r="G13"/>
  <c r="I13" s="1"/>
  <c r="J13" s="1"/>
  <c r="G12"/>
  <c r="I12" s="1"/>
  <c r="J12" s="1"/>
  <c r="A12"/>
  <c r="A13"/>
  <c r="A14" s="1"/>
  <c r="A15" s="1"/>
  <c r="A16" s="1"/>
  <c r="A17" s="1"/>
  <c r="A18" s="1"/>
  <c r="A19" s="1"/>
  <c r="A20" s="1"/>
  <c r="A21" s="1"/>
  <c r="A22" s="1"/>
  <c r="A23" s="1"/>
  <c r="A24" s="1"/>
  <c r="G11"/>
  <c r="G11" i="102"/>
  <c r="I11" s="1"/>
  <c r="J11" s="1"/>
  <c r="A12"/>
  <c r="G12"/>
  <c r="I12" s="1"/>
  <c r="J12" s="1"/>
  <c r="G11" i="101"/>
  <c r="I11" s="1"/>
  <c r="J11" s="1"/>
  <c r="A12"/>
  <c r="G12"/>
  <c r="I12" s="1"/>
  <c r="J12" s="1"/>
  <c r="G11" i="100"/>
  <c r="I11" s="1"/>
  <c r="J11" s="1"/>
  <c r="A12"/>
  <c r="A13" s="1"/>
  <c r="A14" s="1"/>
  <c r="A15" s="1"/>
  <c r="A16" s="1"/>
  <c r="A17" s="1"/>
  <c r="A18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A12" i="98"/>
  <c r="G11"/>
  <c r="I11" s="1"/>
  <c r="J11" s="1"/>
  <c r="G12"/>
  <c r="I12" s="1"/>
  <c r="J12" s="1"/>
  <c r="G13"/>
  <c r="I13" s="1"/>
  <c r="J13" s="1"/>
  <c r="G14"/>
  <c r="I14" s="1"/>
  <c r="J14" s="1"/>
  <c r="G11" i="97"/>
  <c r="I11" s="1"/>
  <c r="J1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26"/>
  <c r="I26" s="1"/>
  <c r="J26" s="1"/>
  <c r="G11" i="96"/>
  <c r="I11" s="1"/>
  <c r="J11" s="1"/>
  <c r="A12"/>
  <c r="A13" s="1"/>
  <c r="G12"/>
  <c r="I12" s="1"/>
  <c r="J12" s="1"/>
  <c r="G13"/>
  <c r="I13" s="1"/>
  <c r="J13" s="1"/>
  <c r="J13" i="95"/>
  <c r="G11" i="94"/>
  <c r="I11" s="1"/>
  <c r="J11" s="1"/>
  <c r="J12" s="1"/>
  <c r="G11" i="93"/>
  <c r="I11" s="1"/>
  <c r="J11" s="1"/>
  <c r="G11" i="92"/>
  <c r="I11" s="1"/>
  <c r="J11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26"/>
  <c r="I26" s="1"/>
  <c r="J26" s="1"/>
  <c r="G27"/>
  <c r="I27" s="1"/>
  <c r="J27" s="1"/>
  <c r="G28"/>
  <c r="I28" s="1"/>
  <c r="J28" s="1"/>
  <c r="G30"/>
  <c r="I30" s="1"/>
  <c r="J30" s="1"/>
  <c r="G31"/>
  <c r="I31" s="1"/>
  <c r="J31" s="1"/>
  <c r="G32"/>
  <c r="I32" s="1"/>
  <c r="J32" s="1"/>
  <c r="G33"/>
  <c r="I33" s="1"/>
  <c r="J33" s="1"/>
  <c r="G34"/>
  <c r="I34" s="1"/>
  <c r="J34" s="1"/>
  <c r="G11" i="91"/>
  <c r="I11" s="1"/>
  <c r="J11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26"/>
  <c r="I26" s="1"/>
  <c r="J26" s="1"/>
  <c r="G27"/>
  <c r="I27" s="1"/>
  <c r="J27" s="1"/>
  <c r="G28"/>
  <c r="I28" s="1"/>
  <c r="J28" s="1"/>
  <c r="G11" i="90"/>
  <c r="I11" s="1"/>
  <c r="J11" s="1"/>
  <c r="A12"/>
  <c r="A13" s="1"/>
  <c r="A14" s="1"/>
  <c r="A15" s="1"/>
  <c r="A16" s="1"/>
  <c r="A17" s="1"/>
  <c r="A18" s="1"/>
  <c r="A19" s="1"/>
  <c r="A20" s="1"/>
  <c r="A21" s="1"/>
  <c r="A25" s="1"/>
  <c r="A26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3"/>
  <c r="I23" s="1"/>
  <c r="J23" s="1"/>
  <c r="G24"/>
  <c r="I24" s="1"/>
  <c r="J24" s="1"/>
  <c r="G25"/>
  <c r="I25" s="1"/>
  <c r="J25" s="1"/>
  <c r="G26"/>
  <c r="I26" s="1"/>
  <c r="J26" s="1"/>
  <c r="G11" i="89"/>
  <c r="I11" s="1"/>
  <c r="J11" s="1"/>
  <c r="J12" s="1"/>
  <c r="I11" i="88"/>
  <c r="J1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I12"/>
  <c r="J12" s="1"/>
  <c r="I13"/>
  <c r="J13" s="1"/>
  <c r="I14"/>
  <c r="J14" s="1"/>
  <c r="I15"/>
  <c r="J15" s="1"/>
  <c r="I16"/>
  <c r="J16" s="1"/>
  <c r="I17"/>
  <c r="J17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9"/>
  <c r="J29" s="1"/>
  <c r="I30"/>
  <c r="J30" s="1"/>
  <c r="I31"/>
  <c r="J31" s="1"/>
  <c r="I32"/>
  <c r="J32" s="1"/>
  <c r="I33"/>
  <c r="J33" s="1"/>
  <c r="I34"/>
  <c r="J34" s="1"/>
  <c r="I38"/>
  <c r="J38" s="1"/>
  <c r="I41"/>
  <c r="J41" s="1"/>
  <c r="I42"/>
  <c r="J42" s="1"/>
  <c r="I43"/>
  <c r="J43" s="1"/>
  <c r="I44"/>
  <c r="J44" s="1"/>
  <c r="I46"/>
  <c r="J46" s="1"/>
  <c r="I47"/>
  <c r="J47" s="1"/>
  <c r="I50"/>
  <c r="J50" s="1"/>
  <c r="I52"/>
  <c r="J52" s="1"/>
  <c r="I54"/>
  <c r="J54" s="1"/>
  <c r="I56"/>
  <c r="J56" s="1"/>
  <c r="I58"/>
  <c r="J58" s="1"/>
  <c r="I59"/>
  <c r="J59" s="1"/>
  <c r="I60"/>
  <c r="J60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3"/>
  <c r="J73" s="1"/>
  <c r="I74"/>
  <c r="J74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7"/>
  <c r="J87" s="1"/>
  <c r="I88"/>
  <c r="J88" s="1"/>
  <c r="I89"/>
  <c r="J89" s="1"/>
  <c r="I91"/>
  <c r="J91" s="1"/>
  <c r="I92"/>
  <c r="J92" s="1"/>
  <c r="I93"/>
  <c r="J93" s="1"/>
  <c r="I99"/>
  <c r="J99" s="1"/>
  <c r="G11" i="87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G12"/>
  <c r="I12" s="1"/>
  <c r="J12" s="1"/>
  <c r="G13"/>
  <c r="I13" s="1"/>
  <c r="J13" s="1"/>
  <c r="I15"/>
  <c r="J15" s="1"/>
  <c r="G16"/>
  <c r="I16" s="1"/>
  <c r="J16" s="1"/>
  <c r="G17"/>
  <c r="I17" s="1"/>
  <c r="J17" s="1"/>
  <c r="G34"/>
  <c r="I34" s="1"/>
  <c r="J34" s="1"/>
  <c r="G35"/>
  <c r="I35" s="1"/>
  <c r="J35" s="1"/>
  <c r="G36"/>
  <c r="I36" s="1"/>
  <c r="J36" s="1"/>
  <c r="G37"/>
  <c r="I37" s="1"/>
  <c r="J37" s="1"/>
  <c r="G38"/>
  <c r="I38" s="1"/>
  <c r="J38" s="1"/>
  <c r="G39"/>
  <c r="I39" s="1"/>
  <c r="J39" s="1"/>
  <c r="G40"/>
  <c r="I40" s="1"/>
  <c r="J40" s="1"/>
  <c r="G41"/>
  <c r="I41" s="1"/>
  <c r="J41" s="1"/>
  <c r="G42"/>
  <c r="I42" s="1"/>
  <c r="J42" s="1"/>
  <c r="G11" i="86"/>
  <c r="I11" s="1"/>
  <c r="J11" s="1"/>
  <c r="A12"/>
  <c r="A13" s="1"/>
  <c r="A14" s="1"/>
  <c r="A15" s="1"/>
  <c r="G12"/>
  <c r="I12" s="1"/>
  <c r="J12" s="1"/>
  <c r="G13"/>
  <c r="I13" s="1"/>
  <c r="J13" s="1"/>
  <c r="G14"/>
  <c r="I14" s="1"/>
  <c r="J14" s="1"/>
  <c r="G15"/>
  <c r="I15" s="1"/>
  <c r="J15" s="1"/>
  <c r="G11" i="85"/>
  <c r="G12"/>
  <c r="I12" s="1"/>
  <c r="J12" s="1"/>
  <c r="G13"/>
  <c r="I13" s="1"/>
  <c r="J13" s="1"/>
  <c r="G11" i="84"/>
  <c r="I11" s="1"/>
  <c r="J11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I24"/>
  <c r="J24" s="1"/>
  <c r="G11" i="83"/>
  <c r="G11" i="82"/>
  <c r="I11" s="1"/>
  <c r="J11" s="1"/>
  <c r="A12"/>
  <c r="A13" s="1"/>
  <c r="A14" s="1"/>
  <c r="A15" s="1"/>
  <c r="A16" s="1"/>
  <c r="A17" s="1"/>
  <c r="A18" s="1"/>
  <c r="A19" s="1"/>
  <c r="A20" s="1"/>
  <c r="A21" s="1"/>
  <c r="A22" s="1"/>
  <c r="A23" s="1"/>
  <c r="G12"/>
  <c r="I12" s="1"/>
  <c r="J12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2"/>
  <c r="I22" s="1"/>
  <c r="J22" s="1"/>
  <c r="G23"/>
  <c r="I23" s="1"/>
  <c r="J23" s="1"/>
  <c r="G11" i="81"/>
  <c r="A12"/>
  <c r="G12"/>
  <c r="I12" s="1"/>
  <c r="J12" s="1"/>
  <c r="A14"/>
  <c r="A15" s="1"/>
  <c r="A16" s="1"/>
  <c r="A17" s="1"/>
  <c r="A18" s="1"/>
  <c r="A19" s="1"/>
  <c r="A20" s="1"/>
  <c r="A21" s="1"/>
  <c r="A2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11" i="80"/>
  <c r="I11" s="1"/>
  <c r="J11" s="1"/>
  <c r="G12"/>
  <c r="I12" s="1"/>
  <c r="J12" s="1"/>
  <c r="G13"/>
  <c r="I13" s="1"/>
  <c r="J13" s="1"/>
  <c r="G14"/>
  <c r="I14" s="1"/>
  <c r="J14" s="1"/>
  <c r="I15"/>
  <c r="J15" s="1"/>
  <c r="I16"/>
  <c r="J16" s="1"/>
  <c r="I17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11" i="79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8"/>
  <c r="I18" s="1"/>
  <c r="J18" s="1"/>
  <c r="G20"/>
  <c r="I20" s="1"/>
  <c r="J20" s="1"/>
  <c r="G26"/>
  <c r="G28"/>
  <c r="I28" s="1"/>
  <c r="J28" s="1"/>
  <c r="G29"/>
  <c r="I29" s="1"/>
  <c r="J29" s="1"/>
  <c r="G30"/>
  <c r="I30" s="1"/>
  <c r="J30" s="1"/>
  <c r="G11" i="78"/>
  <c r="I11" s="1"/>
  <c r="J11" s="1"/>
  <c r="A14"/>
  <c r="A15" s="1"/>
  <c r="A16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8"/>
  <c r="I18" s="1"/>
  <c r="J18" s="1"/>
  <c r="G19"/>
  <c r="I19" s="1"/>
  <c r="J19" s="1"/>
  <c r="G20"/>
  <c r="I20" s="1"/>
  <c r="J20" s="1"/>
  <c r="G21"/>
  <c r="I21" s="1"/>
  <c r="J21" s="1"/>
  <c r="G11" i="77"/>
  <c r="A22"/>
  <c r="A23" s="1"/>
  <c r="A24" s="1"/>
  <c r="A25" s="1"/>
  <c r="A26" s="1"/>
  <c r="A27" s="1"/>
  <c r="A28" s="1"/>
  <c r="A29" s="1"/>
  <c r="G12"/>
  <c r="G16"/>
  <c r="G17"/>
  <c r="G20"/>
  <c r="G21"/>
  <c r="G22"/>
  <c r="G23"/>
  <c r="G25"/>
  <c r="G26"/>
  <c r="G27"/>
  <c r="G28"/>
  <c r="G29"/>
  <c r="G11" i="76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G12"/>
  <c r="I12" s="1"/>
  <c r="J12" s="1"/>
  <c r="G13"/>
  <c r="I13" s="1"/>
  <c r="J13" s="1"/>
  <c r="G14"/>
  <c r="I14" s="1"/>
  <c r="J14" s="1"/>
  <c r="I23"/>
  <c r="J23" s="1"/>
  <c r="G24"/>
  <c r="I24" s="1"/>
  <c r="J24" s="1"/>
  <c r="G25"/>
  <c r="I25" s="1"/>
  <c r="J25" s="1"/>
  <c r="G11" i="75"/>
  <c r="I11" s="1"/>
  <c r="J11" s="1"/>
  <c r="J12" s="1"/>
  <c r="A12" i="74"/>
  <c r="I12"/>
  <c r="J12" s="1"/>
  <c r="A13"/>
  <c r="A14" s="1"/>
  <c r="I14"/>
  <c r="J14" s="1"/>
  <c r="G11" i="73"/>
  <c r="I11" s="1"/>
  <c r="J1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26"/>
  <c r="I26" s="1"/>
  <c r="J26" s="1"/>
  <c r="G27"/>
  <c r="I27" s="1"/>
  <c r="J27" s="1"/>
  <c r="G28"/>
  <c r="I28" s="1"/>
  <c r="J28" s="1"/>
  <c r="G29"/>
  <c r="I29" s="1"/>
  <c r="J29" s="1"/>
  <c r="G30"/>
  <c r="I30" s="1"/>
  <c r="J30" s="1"/>
  <c r="G31"/>
  <c r="I31" s="1"/>
  <c r="J31" s="1"/>
  <c r="G32"/>
  <c r="I32" s="1"/>
  <c r="J32" s="1"/>
  <c r="G33"/>
  <c r="I33" s="1"/>
  <c r="J33" s="1"/>
  <c r="G34"/>
  <c r="I34" s="1"/>
  <c r="J34" s="1"/>
  <c r="G36"/>
  <c r="I36" s="1"/>
  <c r="J36" s="1"/>
  <c r="G37"/>
  <c r="I37" s="1"/>
  <c r="J37" s="1"/>
  <c r="G40"/>
  <c r="I40" s="1"/>
  <c r="J40" s="1"/>
  <c r="G11" i="72"/>
  <c r="I11" s="1"/>
  <c r="J11" s="1"/>
  <c r="G11" i="71"/>
  <c r="G11" i="70"/>
  <c r="I11" s="1"/>
  <c r="J11" s="1"/>
  <c r="A12"/>
  <c r="A13" s="1"/>
  <c r="G12"/>
  <c r="I12" s="1"/>
  <c r="J12" s="1"/>
  <c r="G13"/>
  <c r="I13" s="1"/>
  <c r="J13" s="1"/>
  <c r="G17"/>
  <c r="I17" s="1"/>
  <c r="J17" s="1"/>
  <c r="G18"/>
  <c r="I18" s="1"/>
  <c r="J18" s="1"/>
  <c r="G19"/>
  <c r="I19" s="1"/>
  <c r="J19" s="1"/>
  <c r="G21"/>
  <c r="I21" s="1"/>
  <c r="J21" s="1"/>
  <c r="G22"/>
  <c r="I22" s="1"/>
  <c r="J22" s="1"/>
  <c r="G23"/>
  <c r="I23" s="1"/>
  <c r="J23" s="1"/>
  <c r="G26"/>
  <c r="I26" s="1"/>
  <c r="J26" s="1"/>
  <c r="G27"/>
  <c r="I27" s="1"/>
  <c r="J27" s="1"/>
  <c r="G28"/>
  <c r="I28" s="1"/>
  <c r="J28" s="1"/>
  <c r="G11" i="69"/>
  <c r="I11" s="1"/>
  <c r="J11" s="1"/>
  <c r="J12" s="1"/>
  <c r="G11" i="68"/>
  <c r="A12"/>
  <c r="A13" s="1"/>
  <c r="G12"/>
  <c r="I12" s="1"/>
  <c r="J12" s="1"/>
  <c r="G13"/>
  <c r="I13" s="1"/>
  <c r="J13" s="1"/>
  <c r="G11" i="67"/>
  <c r="I11" s="1"/>
  <c r="J11" s="1"/>
  <c r="J12" s="1"/>
  <c r="G11" i="66"/>
  <c r="I11" s="1"/>
  <c r="J11" s="1"/>
  <c r="A12"/>
  <c r="A13" s="1"/>
  <c r="A14" s="1"/>
  <c r="A15" s="1"/>
  <c r="A16" s="1"/>
  <c r="A17" s="1"/>
  <c r="A18" s="1"/>
  <c r="A19" s="1"/>
  <c r="A20" s="1"/>
  <c r="A21" s="1"/>
  <c r="A22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11" i="65"/>
  <c r="I11" s="1"/>
  <c r="J11" s="1"/>
  <c r="A12"/>
  <c r="A13" s="1"/>
  <c r="A14" s="1"/>
  <c r="A15" s="1"/>
  <c r="A16" s="1"/>
  <c r="A17" s="1"/>
  <c r="A18" s="1"/>
  <c r="A19" s="1"/>
  <c r="G12"/>
  <c r="I12" s="1"/>
  <c r="J12" s="1"/>
  <c r="G13"/>
  <c r="I13" s="1"/>
  <c r="J13" s="1"/>
  <c r="I14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11" i="64"/>
  <c r="I11" s="1"/>
  <c r="J1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27"/>
  <c r="I27" s="1"/>
  <c r="J27" s="1"/>
  <c r="G28"/>
  <c r="I28" s="1"/>
  <c r="J28" s="1"/>
  <c r="G29"/>
  <c r="I29" s="1"/>
  <c r="J29" s="1"/>
  <c r="G30"/>
  <c r="I30" s="1"/>
  <c r="J30" s="1"/>
  <c r="G31"/>
  <c r="I31" s="1"/>
  <c r="J31" s="1"/>
  <c r="G32"/>
  <c r="I32" s="1"/>
  <c r="J32" s="1"/>
  <c r="G33"/>
  <c r="I33" s="1"/>
  <c r="J33" s="1"/>
  <c r="G11" i="63"/>
  <c r="I11" s="1"/>
  <c r="J11" s="1"/>
  <c r="A14"/>
  <c r="G12"/>
  <c r="I12" s="1"/>
  <c r="J12" s="1"/>
  <c r="G13"/>
  <c r="I13" s="1"/>
  <c r="J13" s="1"/>
  <c r="G14"/>
  <c r="G11" i="1"/>
  <c r="I11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G12"/>
  <c r="G13"/>
  <c r="I13" s="1"/>
  <c r="G14"/>
  <c r="I14" s="1"/>
  <c r="G15"/>
  <c r="G16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G24"/>
  <c r="I24" s="1"/>
  <c r="G25"/>
  <c r="G26"/>
  <c r="I26" s="1"/>
  <c r="G27"/>
  <c r="G28"/>
  <c r="I28" s="1"/>
  <c r="G29"/>
  <c r="G30"/>
  <c r="I30" s="1"/>
  <c r="G31"/>
  <c r="I31" s="1"/>
  <c r="J31" s="1"/>
  <c r="G32"/>
  <c r="G33"/>
  <c r="G34"/>
  <c r="I34" s="1"/>
  <c r="G35"/>
  <c r="G36"/>
  <c r="I36" s="1"/>
  <c r="G37"/>
  <c r="G38"/>
  <c r="I38" s="1"/>
  <c r="G39"/>
  <c r="G40"/>
  <c r="I40" s="1"/>
  <c r="G41"/>
  <c r="G42"/>
  <c r="G43"/>
  <c r="G44"/>
  <c r="G45"/>
  <c r="I45" s="1"/>
  <c r="G46"/>
  <c r="G48"/>
  <c r="G49"/>
  <c r="G50"/>
  <c r="I50" s="1"/>
  <c r="G51"/>
  <c r="G52"/>
  <c r="I52" s="1"/>
  <c r="G53"/>
  <c r="G54"/>
  <c r="I54" s="1"/>
  <c r="G55"/>
  <c r="G56"/>
  <c r="G57"/>
  <c r="G58"/>
  <c r="I58" s="1"/>
  <c r="J58" s="1"/>
  <c r="G59"/>
  <c r="I59" s="1"/>
  <c r="G60"/>
  <c r="G61"/>
  <c r="I61" s="1"/>
  <c r="G66"/>
  <c r="I66" s="1"/>
  <c r="J66" s="1"/>
  <c r="I11" i="108"/>
  <c r="J11" s="1"/>
  <c r="J12" s="1"/>
  <c r="I11" i="107"/>
  <c r="J11" s="1"/>
  <c r="J12" s="1"/>
  <c r="I11" i="103"/>
  <c r="J11" s="1"/>
  <c r="G12" i="94"/>
  <c r="G12" i="93"/>
  <c r="I11" i="74"/>
  <c r="J11" s="1"/>
  <c r="A13" i="106" l="1"/>
  <c r="A14" s="1"/>
  <c r="A15" s="1"/>
  <c r="I11" i="68"/>
  <c r="J11" s="1"/>
  <c r="J15" s="1"/>
  <c r="G15"/>
  <c r="G14" i="104"/>
  <c r="G12" i="109"/>
  <c r="I11" i="104"/>
  <c r="J11" s="1"/>
  <c r="J14" s="1"/>
  <c r="I16" i="77"/>
  <c r="J16" s="1"/>
  <c r="I17"/>
  <c r="J17" s="1"/>
  <c r="I20"/>
  <c r="J20" s="1"/>
  <c r="I26" i="79"/>
  <c r="J26" s="1"/>
  <c r="I23" i="77"/>
  <c r="J23" s="1"/>
  <c r="I27"/>
  <c r="J27" s="1"/>
  <c r="I22"/>
  <c r="J22" s="1"/>
  <c r="I29"/>
  <c r="J29" s="1"/>
  <c r="I25"/>
  <c r="J25" s="1"/>
  <c r="I26"/>
  <c r="J26" s="1"/>
  <c r="I21"/>
  <c r="J21" s="1"/>
  <c r="I12"/>
  <c r="J12" s="1"/>
  <c r="G16" i="86"/>
  <c r="I28" i="77"/>
  <c r="J28" s="1"/>
  <c r="I11" i="71"/>
  <c r="J11" s="1"/>
  <c r="J13" s="1"/>
  <c r="G13"/>
  <c r="A19" i="78"/>
  <c r="A20" s="1"/>
  <c r="A21" s="1"/>
  <c r="J17" i="98"/>
  <c r="I11" i="112"/>
  <c r="J11" s="1"/>
  <c r="J12" s="1"/>
  <c r="G13" i="102"/>
  <c r="G12" i="89"/>
  <c r="I48" i="1"/>
  <c r="J48" s="1"/>
  <c r="G14" i="96"/>
  <c r="G22" i="78"/>
  <c r="G41" i="73"/>
  <c r="G34" i="64"/>
  <c r="G12" i="67"/>
  <c r="I13" i="74"/>
  <c r="J13" s="1"/>
  <c r="J15" s="1"/>
  <c r="G29" i="91"/>
  <c r="G20" i="65"/>
  <c r="G29" i="70"/>
  <c r="G15" i="74"/>
  <c r="G26" i="80"/>
  <c r="G110" i="88"/>
  <c r="G35" i="92"/>
  <c r="G27" i="97"/>
  <c r="G25" i="103"/>
  <c r="G14" i="110"/>
  <c r="G12" i="69"/>
  <c r="G23" i="66"/>
  <c r="G24" i="82"/>
  <c r="G17" i="98"/>
  <c r="G15" i="63"/>
  <c r="G12" i="72"/>
  <c r="G12" i="75"/>
  <c r="G25" i="84"/>
  <c r="G27" i="90"/>
  <c r="G19" i="100"/>
  <c r="G16" i="106"/>
  <c r="G13" i="95"/>
  <c r="I14" i="63"/>
  <c r="J14" s="1"/>
  <c r="J15" s="1"/>
  <c r="I11" i="83"/>
  <c r="J11" s="1"/>
  <c r="J12" s="1"/>
  <c r="G12"/>
  <c r="I11" i="87"/>
  <c r="J11" s="1"/>
  <c r="J43" s="1"/>
  <c r="G43"/>
  <c r="I11" i="76"/>
  <c r="J11" s="1"/>
  <c r="J26" s="1"/>
  <c r="G26"/>
  <c r="I11" i="77"/>
  <c r="J11" s="1"/>
  <c r="G30"/>
  <c r="I11" i="79"/>
  <c r="J11" s="1"/>
  <c r="G31"/>
  <c r="I11" i="81"/>
  <c r="J11" s="1"/>
  <c r="J23" s="1"/>
  <c r="G23"/>
  <c r="I11" i="85"/>
  <c r="J11" s="1"/>
  <c r="J14" s="1"/>
  <c r="G14"/>
  <c r="J14" i="65"/>
  <c r="J20" s="1"/>
  <c r="J12" i="93"/>
  <c r="G13" i="101"/>
  <c r="J14" i="110"/>
  <c r="J12" i="109"/>
  <c r="J16" i="106"/>
  <c r="J25" i="103"/>
  <c r="J13" i="102"/>
  <c r="J13" i="101"/>
  <c r="J19" i="100"/>
  <c r="J27" i="97"/>
  <c r="J14" i="96"/>
  <c r="J35" i="92"/>
  <c r="J29" i="91"/>
  <c r="J27" i="90"/>
  <c r="J110" i="88"/>
  <c r="J16" i="86"/>
  <c r="J25" i="84"/>
  <c r="J24" i="82"/>
  <c r="J26" i="80"/>
  <c r="J22" i="78"/>
  <c r="J41" i="73"/>
  <c r="J12" i="72"/>
  <c r="J29" i="70"/>
  <c r="J23" i="66"/>
  <c r="J34" i="64"/>
  <c r="J61" i="1"/>
  <c r="J59"/>
  <c r="J54"/>
  <c r="J52"/>
  <c r="J50"/>
  <c r="J45"/>
  <c r="J40"/>
  <c r="J38"/>
  <c r="J36"/>
  <c r="J34"/>
  <c r="J30"/>
  <c r="J28"/>
  <c r="J26"/>
  <c r="J24"/>
  <c r="J14"/>
  <c r="J13"/>
  <c r="J11"/>
  <c r="G67"/>
  <c r="I60"/>
  <c r="J60" s="1"/>
  <c r="I57"/>
  <c r="J57" s="1"/>
  <c r="I56"/>
  <c r="J56" s="1"/>
  <c r="I55"/>
  <c r="J55" s="1"/>
  <c r="I53"/>
  <c r="J53" s="1"/>
  <c r="I51"/>
  <c r="J51" s="1"/>
  <c r="I49"/>
  <c r="J49" s="1"/>
  <c r="I46"/>
  <c r="J46" s="1"/>
  <c r="I44"/>
  <c r="J44" s="1"/>
  <c r="I43"/>
  <c r="J43" s="1"/>
  <c r="I42"/>
  <c r="J42" s="1"/>
  <c r="I41"/>
  <c r="J41" s="1"/>
  <c r="I39"/>
  <c r="J39" s="1"/>
  <c r="I37"/>
  <c r="J37" s="1"/>
  <c r="I35"/>
  <c r="J35" s="1"/>
  <c r="I33"/>
  <c r="J33" s="1"/>
  <c r="I32"/>
  <c r="J32" s="1"/>
  <c r="I29"/>
  <c r="J29" s="1"/>
  <c r="I27"/>
  <c r="J27" s="1"/>
  <c r="I25"/>
  <c r="J25" s="1"/>
  <c r="I16"/>
  <c r="J16" s="1"/>
  <c r="I15"/>
  <c r="J15" s="1"/>
  <c r="I12"/>
  <c r="J12" s="1"/>
  <c r="J31" i="79" l="1"/>
  <c r="J30" i="77"/>
  <c r="J67" i="1"/>
</calcChain>
</file>

<file path=xl/sharedStrings.xml><?xml version="1.0" encoding="utf-8"?>
<sst xmlns="http://schemas.openxmlformats.org/spreadsheetml/2006/main" count="3090" uniqueCount="1042">
  <si>
    <t>Załącznik nr 2.01 - wzór formularza asortymentowo - cenowego</t>
  </si>
  <si>
    <t>....................................</t>
  </si>
  <si>
    <t>pieczęć firmowa wykonawcy</t>
  </si>
  <si>
    <t>FORMULARZ ASORTYMENTOWO - CENOWY - Część 1 zamówienia.</t>
  </si>
  <si>
    <t>Nazwa wykonawcy:</t>
  </si>
  <si>
    <t>..........................................................................................................................................................</t>
  </si>
  <si>
    <t>Adres wykonawcy:</t>
  </si>
  <si>
    <t>Lp.</t>
  </si>
  <si>
    <t>Określenie leku</t>
  </si>
  <si>
    <t>Dawka</t>
  </si>
  <si>
    <t>Cena jednostkowa netto</t>
  </si>
  <si>
    <t>Wartość netto</t>
  </si>
  <si>
    <t>Podatek VAT</t>
  </si>
  <si>
    <t>Wartość brutto</t>
  </si>
  <si>
    <t>stawka</t>
  </si>
  <si>
    <t>kwota</t>
  </si>
  <si>
    <t xml:space="preserve">Aviomarin </t>
  </si>
  <si>
    <t>20 tabl.</t>
  </si>
  <si>
    <t>60 tabl.</t>
  </si>
  <si>
    <t>Dicoflor</t>
  </si>
  <si>
    <t>5 ml</t>
  </si>
  <si>
    <t>krople</t>
  </si>
  <si>
    <t>50 mg/2 ml</t>
  </si>
  <si>
    <t>10 amp.</t>
  </si>
  <si>
    <t xml:space="preserve">Enterol kaps </t>
  </si>
  <si>
    <t>250 mg</t>
  </si>
  <si>
    <t>Espumisan krople</t>
  </si>
  <si>
    <t>0,04 g/1 ml</t>
  </si>
  <si>
    <t>30 ml</t>
  </si>
  <si>
    <t>Esputicon</t>
  </si>
  <si>
    <t>50 mg</t>
  </si>
  <si>
    <t>100 tabl.</t>
  </si>
  <si>
    <t>10 mg</t>
  </si>
  <si>
    <t>Gelatum alumini phosphorici</t>
  </si>
  <si>
    <t>4,5 %</t>
  </si>
  <si>
    <t>250 ml</t>
  </si>
  <si>
    <t xml:space="preserve">Glucosa pulver </t>
  </si>
  <si>
    <t>75 g</t>
  </si>
  <si>
    <t>1 op.</t>
  </si>
  <si>
    <t>Hidrasec saszetki</t>
  </si>
  <si>
    <t>Lacidofil</t>
  </si>
  <si>
    <t>200 kaps.</t>
  </si>
  <si>
    <t>Milurit</t>
  </si>
  <si>
    <t>300 mg</t>
  </si>
  <si>
    <t>30 tabl.</t>
  </si>
  <si>
    <t>Omeprazol</t>
  </si>
  <si>
    <t>40 mg</t>
  </si>
  <si>
    <t>fiolka</t>
  </si>
  <si>
    <t>20 mg</t>
  </si>
  <si>
    <t>28 szt.</t>
  </si>
  <si>
    <t>Reasec</t>
  </si>
  <si>
    <t>2,5 mg</t>
  </si>
  <si>
    <t>Smecta</t>
  </si>
  <si>
    <t>3 g</t>
  </si>
  <si>
    <t>30 sasz.</t>
  </si>
  <si>
    <t>Spironol</t>
  </si>
  <si>
    <t>100 mg</t>
  </si>
  <si>
    <t>Sylimarol</t>
  </si>
  <si>
    <t>35 mg</t>
  </si>
  <si>
    <t xml:space="preserve">Torecan </t>
  </si>
  <si>
    <t>6,5 mg</t>
  </si>
  <si>
    <t>6 czop.</t>
  </si>
  <si>
    <t>6,5 mg/1 ml</t>
  </si>
  <si>
    <t>5 amp.</t>
  </si>
  <si>
    <t xml:space="preserve">Urosept </t>
  </si>
  <si>
    <t xml:space="preserve">Ursofalk zaw doustna </t>
  </si>
  <si>
    <t xml:space="preserve">Ursopol </t>
  </si>
  <si>
    <t>150 mg</t>
  </si>
  <si>
    <t>20 kaps.</t>
  </si>
  <si>
    <t>Vermox</t>
  </si>
  <si>
    <t>0,1 g</t>
  </si>
  <si>
    <t>tabl.</t>
  </si>
  <si>
    <t xml:space="preserve">Zyrtec krople </t>
  </si>
  <si>
    <t>10 mg/1 ml</t>
  </si>
  <si>
    <t>20 ml</t>
  </si>
  <si>
    <t>Zyrtec tabl</t>
  </si>
  <si>
    <t>Razem</t>
  </si>
  <si>
    <t>..............................</t>
  </si>
  <si>
    <t>..................................................</t>
  </si>
  <si>
    <t>miejscowość i data</t>
  </si>
  <si>
    <t>podpis i pieczątka upoważnionego przedstawiciela wykonawcy</t>
  </si>
  <si>
    <t>Czopki glicerynowe</t>
  </si>
  <si>
    <t>1 g</t>
  </si>
  <si>
    <t>10 szt.</t>
  </si>
  <si>
    <t>2 g</t>
  </si>
  <si>
    <t>Enema do wlewów</t>
  </si>
  <si>
    <t>150 ml</t>
  </si>
  <si>
    <t xml:space="preserve">Fortrans proszek </t>
  </si>
  <si>
    <t>4 g</t>
  </si>
  <si>
    <t>Hemorectal</t>
  </si>
  <si>
    <t>supp.</t>
  </si>
  <si>
    <t>Lactulosum</t>
  </si>
  <si>
    <t>5 g/10 ml</t>
  </si>
  <si>
    <t>Scopolan supp.</t>
  </si>
  <si>
    <t>6 szt.</t>
  </si>
  <si>
    <t>FORMULARZ ASORTYMENTOWO - CENOWY - Część 3 zamówienia.</t>
  </si>
  <si>
    <t xml:space="preserve">Gensulin R inj. 1000 j.m. </t>
  </si>
  <si>
    <t>1000 j.m./10 ml</t>
  </si>
  <si>
    <t>FORMULARZ ASORTYMENTOWO - CENOWY - Część 4 zamówienia.</t>
  </si>
  <si>
    <t xml:space="preserve">Apo – amlo </t>
  </si>
  <si>
    <t>5 mg</t>
  </si>
  <si>
    <t>Atenolol</t>
  </si>
  <si>
    <t>25 mg</t>
  </si>
  <si>
    <t>Bisocard</t>
  </si>
  <si>
    <t>Buscolysin</t>
  </si>
  <si>
    <t>20 mg/1 ml</t>
  </si>
  <si>
    <t>Captopril</t>
  </si>
  <si>
    <t>0,0125 g</t>
  </si>
  <si>
    <t>Celestone</t>
  </si>
  <si>
    <t>4 mg/1 ml</t>
  </si>
  <si>
    <t>amp.</t>
  </si>
  <si>
    <t>Corhydron</t>
  </si>
  <si>
    <t>100 mg/2 ml</t>
  </si>
  <si>
    <t>5+5 amp.</t>
  </si>
  <si>
    <t xml:space="preserve">Corhydron </t>
  </si>
  <si>
    <t>25 mg/2 ml</t>
  </si>
  <si>
    <t xml:space="preserve">Cyclonamina </t>
  </si>
  <si>
    <t>250 mg/2 ml</t>
  </si>
  <si>
    <t>4 mg/ml</t>
  </si>
  <si>
    <t>8 mg/4 ml</t>
  </si>
  <si>
    <t xml:space="preserve">Dopegyt </t>
  </si>
  <si>
    <t>50 tabl.</t>
  </si>
  <si>
    <t>Ebrantil</t>
  </si>
  <si>
    <t>25 mg/5 ml</t>
  </si>
  <si>
    <t xml:space="preserve">Encorton </t>
  </si>
  <si>
    <t>No-spa</t>
  </si>
  <si>
    <t>40 mg/2 ml</t>
  </si>
  <si>
    <t>Paracetamol</t>
  </si>
  <si>
    <t>500 mg</t>
  </si>
  <si>
    <t xml:space="preserve">Solu - Medrol </t>
  </si>
  <si>
    <t>500 mg/8 ml</t>
  </si>
  <si>
    <t xml:space="preserve">Spironol </t>
  </si>
  <si>
    <t>Tertensif SR</t>
  </si>
  <si>
    <t>1,5 mg</t>
  </si>
  <si>
    <t xml:space="preserve">Zaldiar </t>
  </si>
  <si>
    <t>FORMULARZ ASORTYMENTOWO - CENOWY - Część 5 zamówienia.</t>
  </si>
  <si>
    <t>Szczepionka przeciwko ospie wietrznej</t>
  </si>
  <si>
    <t xml:space="preserve">proszek i rozpuszczalnik </t>
  </si>
  <si>
    <t>Szczepionka przeciwko tężcowi, błonicy, krztuścowi z acelularną komponentną krztuścową i zmniejszoną dawką antygenów krztuścowych, toksoidu błoniczego i tężcowego; przeznaczona do stosowania u osób powyżej 4 lat, do dawek przypominających.</t>
  </si>
  <si>
    <t>0,5 ml</t>
  </si>
  <si>
    <r>
      <t xml:space="preserve">Szczepionka przeciwko wirusowemu zapaleniu wątroby typu B zawierająca 20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</si>
  <si>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Szczepionka przeciwko zakażeniom wywołanym przez brodawczaka ludzkiego (HPV), tetrawalentna</t>
  </si>
  <si>
    <t>Szczepionka przeciwko wirusowi brodawczaka ludzkiego (HPV), dwuwalentna</t>
  </si>
  <si>
    <t>FORMULARZ ASORTYMENTOWO - CENOWY - Część 6 zamówienia.</t>
  </si>
  <si>
    <t xml:space="preserve">Acidum folicum </t>
  </si>
  <si>
    <t>15 mg</t>
  </si>
  <si>
    <t>Alfadiol</t>
  </si>
  <si>
    <t>0,001 mg</t>
  </si>
  <si>
    <t>100 kaps.</t>
  </si>
  <si>
    <t>Calperos 1000</t>
  </si>
  <si>
    <t>30 kaps.</t>
  </si>
  <si>
    <t>Cebion gutt.</t>
  </si>
  <si>
    <t>100 mg/1 ml</t>
  </si>
  <si>
    <t>Follic</t>
  </si>
  <si>
    <t>90 tabl.</t>
  </si>
  <si>
    <t>0,01 g/1 ml</t>
  </si>
  <si>
    <t xml:space="preserve">Witamina A krople </t>
  </si>
  <si>
    <t>10 ml</t>
  </si>
  <si>
    <t>op.</t>
  </si>
  <si>
    <t>Witamina B1</t>
  </si>
  <si>
    <t>3 mg</t>
  </si>
  <si>
    <t>50 szt.</t>
  </si>
  <si>
    <t>25 mg/1 ml</t>
  </si>
  <si>
    <t>Witamina B6 tabl.</t>
  </si>
  <si>
    <t>Witamina C</t>
  </si>
  <si>
    <t>200 mg</t>
  </si>
  <si>
    <t xml:space="preserve">Witamina C </t>
  </si>
  <si>
    <t>500 mg/5 ml</t>
  </si>
  <si>
    <t>Witamina E gutt.</t>
  </si>
  <si>
    <t>300 mg/1 ml</t>
  </si>
  <si>
    <t>Witamina K krople do wyciskania dla noworodków</t>
  </si>
  <si>
    <t>500 j.m.</t>
  </si>
  <si>
    <t>FORMULARZ ASORTYMENTOWO - CENOWY - Część 8 zamówienia.</t>
  </si>
  <si>
    <t>Enoxaparin sodium</t>
  </si>
  <si>
    <t>10 amp.-strz.</t>
  </si>
  <si>
    <t>60 mg/0,6 ml</t>
  </si>
  <si>
    <t>40 mg/0,4 ml</t>
  </si>
  <si>
    <t>FORMULARZ ASORTYMENTOWO - CENOWY - Część 9 zamówienia.</t>
  </si>
  <si>
    <t>Novoseven 100-KIU inj.</t>
  </si>
  <si>
    <t xml:space="preserve">100000 j.m. </t>
  </si>
  <si>
    <t>fiol.+rozp.</t>
  </si>
  <si>
    <t>FORMULARZ ASORTYMENTOWO - CENOWY - Część 10 zamówienia.</t>
  </si>
  <si>
    <t>Biofer</t>
  </si>
  <si>
    <t>Ferrum Lek</t>
  </si>
  <si>
    <t>50 fiol.</t>
  </si>
  <si>
    <t>0,05 g/5 ml</t>
  </si>
  <si>
    <t>100 ml</t>
  </si>
  <si>
    <t>Hemofer proplong.</t>
  </si>
  <si>
    <t>30 draż.</t>
  </si>
  <si>
    <t>Tardyferon Fol</t>
  </si>
  <si>
    <t>80 mg + 0,35 mg</t>
  </si>
  <si>
    <t xml:space="preserve">Aciferol start </t>
  </si>
  <si>
    <t xml:space="preserve">Albumina </t>
  </si>
  <si>
    <t>20 %</t>
  </si>
  <si>
    <t>50 ml</t>
  </si>
  <si>
    <t>Octaplex + rozpuszczalnik</t>
  </si>
  <si>
    <t xml:space="preserve">Pentaglobina </t>
  </si>
  <si>
    <t>5 %/10 ml</t>
  </si>
  <si>
    <t xml:space="preserve">Adenocor </t>
  </si>
  <si>
    <t>3 mg/1 ml</t>
  </si>
  <si>
    <t>6 fiol.</t>
  </si>
  <si>
    <t xml:space="preserve">Amiocardin </t>
  </si>
  <si>
    <t>0,15 g/3 ml</t>
  </si>
  <si>
    <t>Dobutamina</t>
  </si>
  <si>
    <t>600 mg</t>
  </si>
  <si>
    <t xml:space="preserve">Nitrogliceryna </t>
  </si>
  <si>
    <t>aerozol</t>
  </si>
  <si>
    <t>10 mg/5 ml</t>
  </si>
  <si>
    <t>50 amp.</t>
  </si>
  <si>
    <t>0,5 mg/1 ml</t>
  </si>
  <si>
    <t xml:space="preserve">Adrenalinum hydrochloricum 0,1%  </t>
  </si>
  <si>
    <t>0,001 g/1 ml</t>
  </si>
  <si>
    <t>Atropinum sulfuricum</t>
  </si>
  <si>
    <t>Biodacyna</t>
  </si>
  <si>
    <t>0,25 g/2 ml</t>
  </si>
  <si>
    <t>0,5 g/2 ml</t>
  </si>
  <si>
    <t>Biseptol</t>
  </si>
  <si>
    <t>480 mg/5 ml</t>
  </si>
  <si>
    <t xml:space="preserve">Biseptol </t>
  </si>
  <si>
    <t>480 mg</t>
  </si>
  <si>
    <t>Calcium chloratum 10%</t>
  </si>
  <si>
    <t>10 %/10 ml</t>
  </si>
  <si>
    <t>Ciprinol</t>
  </si>
  <si>
    <t>10 tabl.</t>
  </si>
  <si>
    <t xml:space="preserve">Ciprinol inj. </t>
  </si>
  <si>
    <t>100 mg/10 ml</t>
  </si>
  <si>
    <t xml:space="preserve">Clemastin </t>
  </si>
  <si>
    <t>1 mg</t>
  </si>
  <si>
    <t>2 mg/2 ml</t>
  </si>
  <si>
    <t>Clemastin sir</t>
  </si>
  <si>
    <t>0,5 mg/100 ml</t>
  </si>
  <si>
    <t>Digoxin</t>
  </si>
  <si>
    <t>0,5 mg/2 ml</t>
  </si>
  <si>
    <t>Dopamina 4 %</t>
  </si>
  <si>
    <t xml:space="preserve">Exacyl </t>
  </si>
  <si>
    <t>0,5 g/5 ml</t>
  </si>
  <si>
    <t>Fenactil</t>
  </si>
  <si>
    <t xml:space="preserve">Furosemidum </t>
  </si>
  <si>
    <t>20 mg/2 ml</t>
  </si>
  <si>
    <t xml:space="preserve">40 mg </t>
  </si>
  <si>
    <t xml:space="preserve">fiolka </t>
  </si>
  <si>
    <t xml:space="preserve">Heparyna </t>
  </si>
  <si>
    <t>2500 j.m./5 ml</t>
  </si>
  <si>
    <t>10 fiol.</t>
  </si>
  <si>
    <t xml:space="preserve">Heviran </t>
  </si>
  <si>
    <t>Kalium Chloratum 15%</t>
  </si>
  <si>
    <t>10 fiol</t>
  </si>
  <si>
    <t>Metocard</t>
  </si>
  <si>
    <t>Naloxonum hydrochloridum</t>
  </si>
  <si>
    <t>0,4 mg/1 ml</t>
  </si>
  <si>
    <t>Papaverinum hydrochloricum</t>
  </si>
  <si>
    <t>Polstigminum</t>
  </si>
  <si>
    <t>Poltram</t>
  </si>
  <si>
    <t>50 mg/1 ml</t>
  </si>
  <si>
    <t xml:space="preserve">Propranolol </t>
  </si>
  <si>
    <t>1 mg/1 ml</t>
  </si>
  <si>
    <t>Staveran</t>
  </si>
  <si>
    <t>FORMULARZ ASORTYMENTOWO - CENOWY - Część 15 zamówienia.</t>
  </si>
  <si>
    <t>Alantan  zasypka</t>
  </si>
  <si>
    <t>0,5 %</t>
  </si>
  <si>
    <t>50 g</t>
  </si>
  <si>
    <t>Alantan maść</t>
  </si>
  <si>
    <t>2 %/30 g</t>
  </si>
  <si>
    <t>tuba</t>
  </si>
  <si>
    <t>Argosulfan</t>
  </si>
  <si>
    <t>40 g</t>
  </si>
  <si>
    <t>20 g</t>
  </si>
  <si>
    <t xml:space="preserve">Dalacin T krem </t>
  </si>
  <si>
    <t xml:space="preserve">tuba </t>
  </si>
  <si>
    <t>Detreomycyna 1%</t>
  </si>
  <si>
    <t xml:space="preserve">Detreomycyna 2% </t>
  </si>
  <si>
    <t>Hydrocortizon krem</t>
  </si>
  <si>
    <t>15 g</t>
  </si>
  <si>
    <t>Iruxol  Mono maść</t>
  </si>
  <si>
    <t>1,2 g</t>
  </si>
  <si>
    <t>100 mg/g</t>
  </si>
  <si>
    <t>30 g</t>
  </si>
  <si>
    <t>Linomag maść</t>
  </si>
  <si>
    <t>Maść cynkowa</t>
  </si>
  <si>
    <t>Neomycin aerozol</t>
  </si>
  <si>
    <t>55 ml</t>
  </si>
  <si>
    <t>flakon</t>
  </si>
  <si>
    <t>Neomycin maść</t>
  </si>
  <si>
    <t>tuba 3 g</t>
  </si>
  <si>
    <t>Tormentiol maść</t>
  </si>
  <si>
    <t>Tribiotic maść</t>
  </si>
  <si>
    <t>FORMULARZ ASORTYMENTOWO - CENOWY - Część 16 zamówienia.</t>
  </si>
  <si>
    <r>
      <t>Spiritus vini 70</t>
    </r>
    <r>
      <rPr>
        <vertAlign val="superscript"/>
        <sz val="10"/>
        <rFont val="Arial"/>
        <family val="2"/>
        <charset val="238"/>
      </rPr>
      <t>o</t>
    </r>
  </si>
  <si>
    <t>1 kg</t>
  </si>
  <si>
    <t>1000 ml</t>
  </si>
  <si>
    <t>FORMULARZ ASORTYMENTOWO - CENOWY - Część 17 zamówienia.</t>
  </si>
  <si>
    <t>Chlorsuccillin</t>
  </si>
  <si>
    <t>0,2 g</t>
  </si>
  <si>
    <t>Mivacron</t>
  </si>
  <si>
    <t>Ropivacainum 1%</t>
  </si>
  <si>
    <t>Tracrium</t>
  </si>
  <si>
    <t>Ropivacainum 0,5%</t>
  </si>
  <si>
    <t>FORMULARZ ASORTYMENTOWO - CENOWY - Część 18 zamówienia.</t>
  </si>
  <si>
    <t>amp</t>
  </si>
  <si>
    <t xml:space="preserve">Cytotec </t>
  </si>
  <si>
    <t>Ketonal</t>
  </si>
  <si>
    <t>24 kaps.</t>
  </si>
  <si>
    <t>Ketonal inj dożylnie i domięśniowo</t>
  </si>
  <si>
    <t>0,1 g/2 ml</t>
  </si>
  <si>
    <t>10 supp.</t>
  </si>
  <si>
    <t>Pedea – Ibuprofen</t>
  </si>
  <si>
    <t>10 mg/2 ml</t>
  </si>
  <si>
    <t>4 amp.</t>
  </si>
  <si>
    <t>FORMULARZ ASORTYMENTOWO - CENOWY - Część 19 zamówienia.</t>
  </si>
  <si>
    <t xml:space="preserve">Aflegan </t>
  </si>
  <si>
    <t>0,015 g/2 ml</t>
  </si>
  <si>
    <t xml:space="preserve">Berodual płyn </t>
  </si>
  <si>
    <t>Euphyllinum long</t>
  </si>
  <si>
    <t>Mucosolvan roztw .</t>
  </si>
  <si>
    <t>Nasivin Soft 0,01 %</t>
  </si>
  <si>
    <t>Nasivin Soft 0,025 %</t>
  </si>
  <si>
    <t>Nasivin Soft 0,05 %</t>
  </si>
  <si>
    <t>Peyona (Cytrynian kofeiny)</t>
  </si>
  <si>
    <t>0,25 mg/1 ml</t>
  </si>
  <si>
    <t>20 poj/2 ml</t>
  </si>
  <si>
    <t>Sinecod</t>
  </si>
  <si>
    <t>5 mg/1 ml</t>
  </si>
  <si>
    <t xml:space="preserve">Sinecod </t>
  </si>
  <si>
    <t>1,5 mg/1 ml</t>
  </si>
  <si>
    <t xml:space="preserve">Steri-Neb Salamol </t>
  </si>
  <si>
    <t>0,0025 mg/2,5 ml</t>
  </si>
  <si>
    <t>20 amp.</t>
  </si>
  <si>
    <t xml:space="preserve">Sterimar Baby </t>
  </si>
  <si>
    <t xml:space="preserve">aerozol </t>
  </si>
  <si>
    <t>Surfactant</t>
  </si>
  <si>
    <t>120 mg/1,5 ml</t>
  </si>
  <si>
    <t>2 fiol.</t>
  </si>
  <si>
    <t>Theospirex inj</t>
  </si>
  <si>
    <t>0,2 g/10 ml</t>
  </si>
  <si>
    <t>Ventolin płyn 0,1%</t>
  </si>
  <si>
    <t>20 amp. /2,5 ml</t>
  </si>
  <si>
    <t>Ventolin płyn 0,2%</t>
  </si>
  <si>
    <t>2 mg/1 ml</t>
  </si>
  <si>
    <t>FORMULARZ ASORTYMENTOWO - CENOWY - Część 20 zamówienia.</t>
  </si>
  <si>
    <t>Dalacin krem vagin</t>
  </si>
  <si>
    <t>0,02 g</t>
  </si>
  <si>
    <t>Gynalgin tabl. vagin.</t>
  </si>
  <si>
    <t>Gyno-femidazol</t>
  </si>
  <si>
    <t>15 tabl.</t>
  </si>
  <si>
    <t>Intimel żel ginekologiczny</t>
  </si>
  <si>
    <t>Luteina dopochwowa</t>
  </si>
  <si>
    <t>Macmiror complex maść</t>
  </si>
  <si>
    <t xml:space="preserve">Macmiror complex vagin. </t>
  </si>
  <si>
    <t>Nystatyna tabl. vagin.</t>
  </si>
  <si>
    <t>100.000 j.m.</t>
  </si>
  <si>
    <t>Prepidil gel</t>
  </si>
  <si>
    <t>0,5 mg/3 g</t>
  </si>
  <si>
    <t>FORMULARZ ASORTYMENTOWO - CENOWY - Część 21 zamówienia.</t>
  </si>
  <si>
    <t>Duphaston</t>
  </si>
  <si>
    <t>Enzaprost F</t>
  </si>
  <si>
    <t>0,5 mg/10 ml</t>
  </si>
  <si>
    <t>Oxytocin</t>
  </si>
  <si>
    <t>5 j.m./1 ml</t>
  </si>
  <si>
    <t>Pabal</t>
  </si>
  <si>
    <t>100 MCG/1 ml</t>
  </si>
  <si>
    <t xml:space="preserve">Prostin VR </t>
  </si>
  <si>
    <t>Provera</t>
  </si>
  <si>
    <t>Tractocile</t>
  </si>
  <si>
    <t>FORMULARZ ASORTYMENTOWO - CENOWY - Część 22 zamówienia.</t>
  </si>
  <si>
    <t>Clindamicin</t>
  </si>
  <si>
    <t xml:space="preserve">Fluconazol </t>
  </si>
  <si>
    <t>Furagin</t>
  </si>
  <si>
    <t>Gentamycin i.m./i.v.</t>
  </si>
  <si>
    <t>80 mg/2 ml</t>
  </si>
  <si>
    <t xml:space="preserve">Klacid </t>
  </si>
  <si>
    <t xml:space="preserve">Klacid granulat zawiesina </t>
  </si>
  <si>
    <t>Klimicin</t>
  </si>
  <si>
    <t>600 mg/4 ml</t>
  </si>
  <si>
    <t>16 tabl.</t>
  </si>
  <si>
    <t xml:space="preserve">Meropenem </t>
  </si>
  <si>
    <t>Metronidazol tabl.</t>
  </si>
  <si>
    <t xml:space="preserve">Monural </t>
  </si>
  <si>
    <t>1 sasz.</t>
  </si>
  <si>
    <t>Nystatyna</t>
  </si>
  <si>
    <t xml:space="preserve">Rovamycin </t>
  </si>
  <si>
    <t>Tazocin</t>
  </si>
  <si>
    <t>2,25 g</t>
  </si>
  <si>
    <t xml:space="preserve">Tazocin </t>
  </si>
  <si>
    <t>Tienam</t>
  </si>
  <si>
    <t>5 fiol.</t>
  </si>
  <si>
    <t>Vancomycin</t>
  </si>
  <si>
    <t>FORMULARZ ASORTYMENTOWO - CENOWY - Część 23 zamówienia.</t>
  </si>
  <si>
    <t>Amoksiklav</t>
  </si>
  <si>
    <t>Amoksiklav zaw.</t>
  </si>
  <si>
    <t>457 mg/5 ml</t>
  </si>
  <si>
    <t>35 ml</t>
  </si>
  <si>
    <t>70 ml</t>
  </si>
  <si>
    <t xml:space="preserve">Augmentin </t>
  </si>
  <si>
    <t>Cefazolina</t>
  </si>
  <si>
    <t>Cefotaxim</t>
  </si>
  <si>
    <t>Ceftazidim</t>
  </si>
  <si>
    <t>0,5 g</t>
  </si>
  <si>
    <t>Ceftriaxon</t>
  </si>
  <si>
    <t>Cefuroxim</t>
  </si>
  <si>
    <t>1,5 g</t>
  </si>
  <si>
    <t>0,75 g</t>
  </si>
  <si>
    <t>FORMULARZ ASORTYMENTOWO - CENOWY - Część 25 zamówienia.</t>
  </si>
  <si>
    <t xml:space="preserve">Amoxyclina </t>
  </si>
  <si>
    <t>Ampicillin</t>
  </si>
  <si>
    <t xml:space="preserve">Clarithromycin </t>
  </si>
  <si>
    <t>Clarithromycin granul.</t>
  </si>
  <si>
    <t>0,25 g/5 ml</t>
  </si>
  <si>
    <t xml:space="preserve">Doxycyclina </t>
  </si>
  <si>
    <t>Penicillinum cryst</t>
  </si>
  <si>
    <t>1.000.000 j.m.</t>
  </si>
  <si>
    <t xml:space="preserve">Rulid </t>
  </si>
  <si>
    <t xml:space="preserve">Summamed </t>
  </si>
  <si>
    <t>3 tabl.</t>
  </si>
  <si>
    <t>6 tabl.</t>
  </si>
  <si>
    <t>Syntarpen</t>
  </si>
  <si>
    <t>Unasyn</t>
  </si>
  <si>
    <t>FORMULARZ ASORTYMENTOWO - CENOWY - Część 26 zamówienia.</t>
  </si>
  <si>
    <t>Sevofluran</t>
  </si>
  <si>
    <t>Calypsol</t>
  </si>
  <si>
    <t>Marcaina</t>
  </si>
  <si>
    <t>5 mg/ml, 20 ml</t>
  </si>
  <si>
    <t>Marcaina spinal heavy</t>
  </si>
  <si>
    <t>5 mg/ml, 5 ml</t>
  </si>
  <si>
    <t>FORMULARZ ASORTYMENTOWO - CENOWY - Część 28 zamówienia.</t>
  </si>
  <si>
    <t>Durogesic</t>
  </si>
  <si>
    <t>0,075 mg/1 h</t>
  </si>
  <si>
    <t>5 plast.</t>
  </si>
  <si>
    <t>0,025 mg/1 h</t>
  </si>
  <si>
    <t xml:space="preserve">Durogesic </t>
  </si>
  <si>
    <t>0,05 mg/1 h</t>
  </si>
  <si>
    <t>Ephedrinum hydrochloricum</t>
  </si>
  <si>
    <t xml:space="preserve">Fentanyl </t>
  </si>
  <si>
    <t>0,1 mg/2 ml</t>
  </si>
  <si>
    <t xml:space="preserve">Morphina sulfas </t>
  </si>
  <si>
    <t>OxyNorm roztw. do wstrzyknięć</t>
  </si>
  <si>
    <t>FORMULARZ ASORTYMENTOWO - CENOWY - Część 29 zamówienia.</t>
  </si>
  <si>
    <t xml:space="preserve">Dormicum </t>
  </si>
  <si>
    <t xml:space="preserve">Hydroxyzina </t>
  </si>
  <si>
    <t xml:space="preserve">100 mg/2 ml </t>
  </si>
  <si>
    <t xml:space="preserve">Relsed </t>
  </si>
  <si>
    <t>5 wlew.</t>
  </si>
  <si>
    <t>0,01 g/2,5 ml</t>
  </si>
  <si>
    <t>Spamilan</t>
  </si>
  <si>
    <t>FORMULARZ ASORTYMENTOWO - CENOWY - Część 30 zamówienia.</t>
  </si>
  <si>
    <t>Alcaina gutt. 0,5 %</t>
  </si>
  <si>
    <t>15 ml</t>
  </si>
  <si>
    <t>50 pipetek</t>
  </si>
  <si>
    <t>Corneregel</t>
  </si>
  <si>
    <t>10 g</t>
  </si>
  <si>
    <t>Dexamethason 1 % opht.</t>
  </si>
  <si>
    <t>Dicortineff susp. opht.</t>
  </si>
  <si>
    <t>Erytromycin maść oczna 0,5 %</t>
  </si>
  <si>
    <t>3,5 g</t>
  </si>
  <si>
    <t>Gentamycin gtt. opht.</t>
  </si>
  <si>
    <t>0,3 %/10 ml</t>
  </si>
  <si>
    <t>Neo-synefrina 10 % krople</t>
  </si>
  <si>
    <t>Neomycinum maść oczna 0,5 %</t>
  </si>
  <si>
    <t>3,0 g</t>
  </si>
  <si>
    <t xml:space="preserve">Tobrex krople do oczu </t>
  </si>
  <si>
    <t>Tropicamidum 0,5 %</t>
  </si>
  <si>
    <t>Vidisic żel do oczu</t>
  </si>
  <si>
    <t>2 mg/g</t>
  </si>
  <si>
    <t>FORMULARZ ASORTYMENTOWO - CENOWY - Część 31 zamówienia.</t>
  </si>
  <si>
    <t>Rocuronium</t>
  </si>
  <si>
    <t>Etomidat MCT/LCT</t>
  </si>
  <si>
    <t>0,02 g/10 ml</t>
  </si>
  <si>
    <t>Lignocainum hydrochloricum</t>
  </si>
  <si>
    <t>2 %/20 ml</t>
  </si>
  <si>
    <t>20 fiol.</t>
  </si>
  <si>
    <t>Propofol MCT/LCT</t>
  </si>
  <si>
    <t xml:space="preserve">Bridion </t>
  </si>
  <si>
    <t>FORMULARZ ASORTYMENTOWO - CENOWY - Część 32 zamówienia.</t>
  </si>
  <si>
    <t>100 g</t>
  </si>
  <si>
    <t>Coffein u. benzoic</t>
  </si>
  <si>
    <t>Jod substancja</t>
  </si>
  <si>
    <t>Jodyna</t>
  </si>
  <si>
    <t>250 g</t>
  </si>
  <si>
    <t xml:space="preserve">Kalium hypermanganicum </t>
  </si>
  <si>
    <t>Kalium iodatum</t>
  </si>
  <si>
    <t>Lanolinum anhydricum</t>
  </si>
  <si>
    <t xml:space="preserve">Luminalum natrium </t>
  </si>
  <si>
    <t xml:space="preserve">Natrium bicarbonicum </t>
  </si>
  <si>
    <t xml:space="preserve">Natrium citricum </t>
  </si>
  <si>
    <t xml:space="preserve">Oleum cacao </t>
  </si>
  <si>
    <t>Ung. cholesteroli</t>
  </si>
  <si>
    <t xml:space="preserve">Vaselinum album </t>
  </si>
  <si>
    <t>FORMULARZ ASORTYMENTOWO - CENOWY - Część 33 zamówienia.</t>
  </si>
  <si>
    <t xml:space="preserve">Koncentrat czynników zespołu protrombiny np. Riastap inj. </t>
  </si>
  <si>
    <t>FORMULARZ ASORTYMENTOWO - CENOWY - Część 34 zamówienia.</t>
  </si>
  <si>
    <t>Tracutil</t>
  </si>
  <si>
    <t>5 amp</t>
  </si>
  <si>
    <t>Addiphos</t>
  </si>
  <si>
    <t>500 ml</t>
  </si>
  <si>
    <t>butelka</t>
  </si>
  <si>
    <t>Glycophos</t>
  </si>
  <si>
    <t>worek</t>
  </si>
  <si>
    <t>Primene 10 %</t>
  </si>
  <si>
    <t>Soluvit N infant</t>
  </si>
  <si>
    <t>Vitalipid N Adult</t>
  </si>
  <si>
    <t>Vitalipid N infant</t>
  </si>
  <si>
    <t>1875 ml</t>
  </si>
  <si>
    <t>FORMULARZ ASORTYMENTOWO - CENOWY - Część 35 zamówienia.</t>
  </si>
  <si>
    <t xml:space="preserve">Aqua pro injectione </t>
  </si>
  <si>
    <t>op. stojące z dwoma niezależnymi portami równej wielkości</t>
  </si>
  <si>
    <t>op stojące z motylkowym systemem otwierania</t>
  </si>
  <si>
    <t>plastikowa butelka zakręcana</t>
  </si>
  <si>
    <t xml:space="preserve">Glucosum 10 % </t>
  </si>
  <si>
    <t>Glucosum 5 %</t>
  </si>
  <si>
    <t>Hydroksyetyloskrobia 6 % w zbilansowanym roztworze elektrolitów zawierajcym wapń</t>
  </si>
  <si>
    <t>Natrium chloratum 0,9 %</t>
  </si>
  <si>
    <t>Sol. Ringeri</t>
  </si>
  <si>
    <t>FORMULARZ ASORTYMENTOWO - CENOWY - Część 36 zamówienia.</t>
  </si>
  <si>
    <t>Desfluran</t>
  </si>
  <si>
    <t>Glucosum 10 %</t>
  </si>
  <si>
    <t xml:space="preserve">Glucosum 20 % </t>
  </si>
  <si>
    <t>Glucosum 40 %</t>
  </si>
  <si>
    <t xml:space="preserve">10 ml </t>
  </si>
  <si>
    <t>Glucosum 5 % et natrium chloratum 0,9 %, 1:1</t>
  </si>
  <si>
    <t>Glucosum 5 % et natrium chloratum 0,9 %, 2:1</t>
  </si>
  <si>
    <t>worek typu viaflo</t>
  </si>
  <si>
    <t>Metronidazol</t>
  </si>
  <si>
    <t>butelka szklana</t>
  </si>
  <si>
    <t>Plasmalyte</t>
  </si>
  <si>
    <t xml:space="preserve">Płyn wieloelektrolitowy </t>
  </si>
  <si>
    <t>80 ml</t>
  </si>
  <si>
    <t>120 ml</t>
  </si>
  <si>
    <t>L-Thyroxin</t>
  </si>
  <si>
    <t>50 MCG</t>
  </si>
  <si>
    <t>FORMULARZ ASORTYMENTOWO - CENOWY - Część 40 zamówienia.</t>
  </si>
  <si>
    <t>20 szt.</t>
  </si>
  <si>
    <t>FORMULARZ ASORTYMENTOWO - CENOWY - Część 41 zamówienia.</t>
  </si>
  <si>
    <t>Barium sulphuricum</t>
  </si>
  <si>
    <t>Ultravist 300 inj.</t>
  </si>
  <si>
    <t xml:space="preserve"> 6 g jodu/20 ml </t>
  </si>
  <si>
    <t xml:space="preserve">Wapno sodowane barwiące </t>
  </si>
  <si>
    <t>FORMULARZ ASORTYMENTOWO - CENOWY - Część 42 zamówienia.</t>
  </si>
  <si>
    <t>400 g</t>
  </si>
  <si>
    <t>90 ml</t>
  </si>
  <si>
    <t>Hipoalergiczny preparat dla niemowląt z nietolerancją białka, laktozy i sacharozy</t>
  </si>
  <si>
    <t>Mleko modyfikowane w płynie  gotowe do podania dla noworodków i niemowląt od urodzenia o pojemności 90 ml, zawierające LCPUFA, o minimalnym poziomie białka 1,5 g/100 ml, o maksymalnym poziomie żelaza 0,8 mg/100 ml. Zawierajace kompozycje GOS/FOS.</t>
  </si>
  <si>
    <t>Mleko modyfikowane w płynie, gotowe do podania dla noworodków i niemowląt od urodzenia, o pojemności 90 ml, zawierające łącznie: minimalny poziom białka 1,3 g/ 100 ml, maksymalny poziom żelaza 0,6 mg/100 ml</t>
  </si>
  <si>
    <t>50 sasz.</t>
  </si>
  <si>
    <t>135 g</t>
  </si>
  <si>
    <t>Gardenal</t>
  </si>
  <si>
    <t xml:space="preserve">Isoptin </t>
  </si>
  <si>
    <t>5 mg/2 ml</t>
  </si>
  <si>
    <t>Methylen blau 1 %</t>
  </si>
  <si>
    <t>1 ml</t>
  </si>
  <si>
    <t>Methylergometrin</t>
  </si>
  <si>
    <t>0,2 mg/1 ml</t>
  </si>
  <si>
    <t>Nepresol</t>
  </si>
  <si>
    <t>FORMULARZ ASORTYMENTOWO - CENOWY - Część 44 zamówienia.</t>
  </si>
  <si>
    <t>Cyclophosphamidum</t>
  </si>
  <si>
    <t>1000 mg</t>
  </si>
  <si>
    <t>FORMULARZ ASORTYMENTOWO - CENOWY - Część 45 zamówienia.</t>
  </si>
  <si>
    <t>50 mg/50 ml</t>
  </si>
  <si>
    <t>0,1 g/20 ml</t>
  </si>
  <si>
    <t>0,05 g/10 ml</t>
  </si>
  <si>
    <t>0,2 g/40 ml</t>
  </si>
  <si>
    <t>FORMULARZ ASORTYMENTOWO - CENOWY - Część 46 zamówienia.</t>
  </si>
  <si>
    <t>FORMULARZ ASORTYMENTOWO - CENOWY - Część 47 zamówienia.</t>
  </si>
  <si>
    <t xml:space="preserve">Docetaxel koncentrat w płynie </t>
  </si>
  <si>
    <t>50 mg/25 ml</t>
  </si>
  <si>
    <t>100 mg/50 ml</t>
  </si>
  <si>
    <t>2 g/50 ml</t>
  </si>
  <si>
    <t xml:space="preserve">Paclitaksel koncentrat w płynie </t>
  </si>
  <si>
    <t xml:space="preserve">Paclitaxel koncentrat w płynie </t>
  </si>
  <si>
    <t>FORMULARZ ASORTYMENTOWO - CENOWY - Część 48 zamówienia.</t>
  </si>
  <si>
    <t xml:space="preserve">5-Fluorouracyl  koncentrat w płynie </t>
  </si>
  <si>
    <t xml:space="preserve">Etoposid koncentrat w płynie </t>
  </si>
  <si>
    <t>200 mg/10 ml</t>
  </si>
  <si>
    <t xml:space="preserve">Irinotecan koncentrat w płynie </t>
  </si>
  <si>
    <t>50 mg/5 ml</t>
  </si>
  <si>
    <t>FORMULARZ ASORTYMENTOWO - CENOWY - Część 49 zamówienia.</t>
  </si>
  <si>
    <t>Kapecitabina</t>
  </si>
  <si>
    <t>120 tabl.</t>
  </si>
  <si>
    <t>Ondansetron koncentrat w płynie (do rozliczenia z NFZ)</t>
  </si>
  <si>
    <t>4 mg/2 ml</t>
  </si>
  <si>
    <t>450 mg/9 ml</t>
  </si>
  <si>
    <t>Topotecan koncentrat w płynie</t>
  </si>
  <si>
    <t xml:space="preserve">Atracurium </t>
  </si>
  <si>
    <t>Bactroban maść</t>
  </si>
  <si>
    <t>tuba 15 g</t>
  </si>
  <si>
    <t>Bisacodyl supp.</t>
  </si>
  <si>
    <t>5 szt.</t>
  </si>
  <si>
    <t>Clotrimazol krem</t>
  </si>
  <si>
    <t>0,01 g</t>
  </si>
  <si>
    <t>Clotrimazolum tabl. vagin.</t>
  </si>
  <si>
    <t>Diclofenac supp.</t>
  </si>
  <si>
    <t>Heparyna krem</t>
  </si>
  <si>
    <t>Kalipoz prolong.</t>
  </si>
  <si>
    <t xml:space="preserve">Luminal </t>
  </si>
  <si>
    <t xml:space="preserve">Mivacron </t>
  </si>
  <si>
    <t>Nadroparin calcium</t>
  </si>
  <si>
    <t>5700 j.m/0,6 ml</t>
  </si>
  <si>
    <t>2850 j.m./0,3 ml</t>
  </si>
  <si>
    <t xml:space="preserve">Relanium </t>
  </si>
  <si>
    <t xml:space="preserve">Remifentanil </t>
  </si>
  <si>
    <t>100 amp.</t>
  </si>
  <si>
    <t>Biodacyna krople</t>
  </si>
  <si>
    <t>0,3 %/5 ml</t>
  </si>
  <si>
    <t>Enarenal</t>
  </si>
  <si>
    <t xml:space="preserve">Enarenal </t>
  </si>
  <si>
    <t>Magnesium asparticum</t>
  </si>
  <si>
    <t>Magnesium sulfur. i.v. 20 %</t>
  </si>
  <si>
    <t>Metformax 500</t>
  </si>
  <si>
    <t>Metoclopramidum</t>
  </si>
  <si>
    <t>Metronidazol tabl. vagin.</t>
  </si>
  <si>
    <t xml:space="preserve">Natrium bicarbonicum  </t>
  </si>
  <si>
    <t>8,4 %/20 ml</t>
  </si>
  <si>
    <t>Natrium chloratum 10 %</t>
  </si>
  <si>
    <t>Pyralginum</t>
  </si>
  <si>
    <t xml:space="preserve">Pyralginum </t>
  </si>
  <si>
    <t>2,5 g/5 ml</t>
  </si>
  <si>
    <t xml:space="preserve">Ranigast </t>
  </si>
  <si>
    <t>50 mg/100 ml</t>
  </si>
  <si>
    <t>Sulfacetamidum 10 % minims</t>
  </si>
  <si>
    <t>12 szt.</t>
  </si>
  <si>
    <t>NeoRecormon</t>
  </si>
  <si>
    <t xml:space="preserve">Kwas octowy </t>
  </si>
  <si>
    <t>Parafinum liquidum</t>
  </si>
  <si>
    <t>op. z dwoma portami równej wielkości</t>
  </si>
  <si>
    <t xml:space="preserve">Levofloxacinum </t>
  </si>
  <si>
    <t xml:space="preserve">50 ml x 5 </t>
  </si>
  <si>
    <t xml:space="preserve">100 ml x 5 </t>
  </si>
  <si>
    <t xml:space="preserve">Diclofenac </t>
  </si>
  <si>
    <t>Aqua pro inj.</t>
  </si>
  <si>
    <t>proszek</t>
  </si>
  <si>
    <t>Uromitexan</t>
  </si>
  <si>
    <t>FORMULARZ ASORTYMENTOWO - CENOWY - Część 2 zamówienia.</t>
  </si>
  <si>
    <t>FORMULARZ ASORTYMENTOWO - CENOWY - Część 11 zamówienia.</t>
  </si>
  <si>
    <t>FORMULARZ ASORTYMENTOWO - CENOWY - Część 12 zamówienia.</t>
  </si>
  <si>
    <t>FORMULARZ ASORTYMENTOWO - CENOWY - Część 13 zamówienia.</t>
  </si>
  <si>
    <t>FORMULARZ ASORTYMENTOWO - CENOWY - Część 14 zamówienia.</t>
  </si>
  <si>
    <t>FORMULARZ ASORTYMENTOWO - CENOWY - Część 27 zamówienia.</t>
  </si>
  <si>
    <t>FORMULARZ ASORTYMENTOWO - CENOWY - Część 43 zamówienia.</t>
  </si>
  <si>
    <t xml:space="preserve"> fiol.</t>
  </si>
  <si>
    <t>fiol.</t>
  </si>
  <si>
    <t>Midazolam</t>
  </si>
  <si>
    <t>CRP test - szybki test do oznaczania i monitorowania stężenia białka C reaktywnego</t>
  </si>
  <si>
    <t>RSV - jednostopniowy test kasetkowy do wykrywania wirusa RSV w próbkach z nosa</t>
  </si>
  <si>
    <t>Amnioquick - szybki test do wykrywania IGFBF - 1</t>
  </si>
  <si>
    <t>Test paskowy GlucoDR</t>
  </si>
  <si>
    <t>FORMULARZ ASORTYMENTOWO - CENOWY - Część 38 zamówienia.</t>
  </si>
  <si>
    <t>0,4 mg</t>
  </si>
  <si>
    <t>60 tabl</t>
  </si>
  <si>
    <t>FORMULARZ ASORTYMENTOWO - CENOWY - Część 39 zamówienia.</t>
  </si>
  <si>
    <t>Witamina D3 krople lub kapsułki do wyciśkania 400 tys jm.</t>
  </si>
  <si>
    <t>Xylomethazolin krople</t>
  </si>
  <si>
    <t>Tropicamidum 1 %</t>
  </si>
  <si>
    <t>Panthenol aerozol</t>
  </si>
  <si>
    <t>Biseptol zawiesina doustna</t>
  </si>
  <si>
    <t>Summamed granulat</t>
  </si>
  <si>
    <t>Fenistil krople</t>
  </si>
  <si>
    <t>Actiferol vital</t>
  </si>
  <si>
    <t>Diflos krople</t>
  </si>
  <si>
    <t>spray</t>
  </si>
  <si>
    <t>StickOff</t>
  </si>
  <si>
    <t>Innovitum B</t>
  </si>
  <si>
    <t>Recomed</t>
  </si>
  <si>
    <t xml:space="preserve">Diasip </t>
  </si>
  <si>
    <t>Dexak</t>
  </si>
  <si>
    <t>Dexak inj.</t>
  </si>
  <si>
    <t>Emolium od 1 dnia życia - emulsja do kąpieli</t>
  </si>
  <si>
    <t>300 mg/50ml</t>
  </si>
  <si>
    <t>do receptury</t>
  </si>
  <si>
    <t>20 µg/1 ml</t>
  </si>
  <si>
    <t>Ibuprofen</t>
  </si>
  <si>
    <t>Ifosfamid</t>
  </si>
  <si>
    <t>Opakowanie jednostkowe</t>
  </si>
  <si>
    <r>
      <t xml:space="preserve">Szczepionka przeciwko wirusowemu zapaleniu wątroby typu B zawierająca 10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</si>
  <si>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10 µg/1 ml</t>
  </si>
  <si>
    <t>9500 j.m./ml</t>
  </si>
  <si>
    <t>10 mg/ml</t>
  </si>
  <si>
    <t>Nalpain 2 ml</t>
  </si>
  <si>
    <t>1 ml/ml</t>
  </si>
  <si>
    <t>30 mg</t>
  </si>
  <si>
    <t>250 mg/5 ml</t>
  </si>
  <si>
    <t>7 mg</t>
  </si>
  <si>
    <t xml:space="preserve">3 mg/ml </t>
  </si>
  <si>
    <t>5 mg/ml</t>
  </si>
  <si>
    <t>10 %</t>
  </si>
  <si>
    <t xml:space="preserve">20 mg + 0,02 mg/ml </t>
  </si>
  <si>
    <t>sasz.</t>
  </si>
  <si>
    <t xml:space="preserve">5 ml </t>
  </si>
  <si>
    <t>25 g</t>
  </si>
  <si>
    <t>50 wkł.</t>
  </si>
  <si>
    <t xml:space="preserve">Spirytus 70 % skażony hibitanem 0,5 % </t>
  </si>
  <si>
    <t>0,5 %+70 %</t>
  </si>
  <si>
    <t>900 - 1000 ml</t>
  </si>
  <si>
    <t>prep. złożony</t>
  </si>
  <si>
    <t xml:space="preserve">30 tabl. </t>
  </si>
  <si>
    <t xml:space="preserve">250 ml </t>
  </si>
  <si>
    <t xml:space="preserve">Innofer zawiesina, żelazo elementarne </t>
  </si>
  <si>
    <t>Liczba opakowań</t>
  </si>
  <si>
    <t>0,125 mg/1 ml</t>
  </si>
  <si>
    <t>Pulmicort zaw.</t>
  </si>
  <si>
    <t>10 mg/10 ml</t>
  </si>
  <si>
    <t xml:space="preserve">5 mg/10 ml </t>
  </si>
  <si>
    <t xml:space="preserve">5 amp. </t>
  </si>
  <si>
    <t xml:space="preserve">100 tabl. </t>
  </si>
  <si>
    <t xml:space="preserve">Szczepionka przeciwko wirusowemu zapaleniu watroby typu A adult inaktywowana, adsorbowana. </t>
  </si>
  <si>
    <t xml:space="preserve">Szczepionka przeciwko wirusowemu zapaleniu watroby typu A junior inaktywowana, adsorbowana. </t>
  </si>
  <si>
    <t>2000 PFU/d1f + roz. 0,5 ml</t>
  </si>
  <si>
    <t>720 jE/0,5 ml</t>
  </si>
  <si>
    <t>1440 jE/ml</t>
  </si>
  <si>
    <t>amp-strz.</t>
  </si>
  <si>
    <t>4 ml</t>
  </si>
  <si>
    <t>2 mg</t>
  </si>
  <si>
    <t>6 amp.</t>
  </si>
  <si>
    <t>80 mg/0,8 ml</t>
  </si>
  <si>
    <t xml:space="preserve">2 mg/ml </t>
  </si>
  <si>
    <t>10 mg/g</t>
  </si>
  <si>
    <t xml:space="preserve">20 mg/g </t>
  </si>
  <si>
    <t xml:space="preserve">5 g tuba </t>
  </si>
  <si>
    <t>Jodi Gel 10 %</t>
  </si>
  <si>
    <t>Lignocainum 2 % TYP U żel</t>
  </si>
  <si>
    <t>Betadine płyn 10 %</t>
  </si>
  <si>
    <t>Betadine maść 10 %</t>
  </si>
  <si>
    <t>Solcoseryl żel 10 %</t>
  </si>
  <si>
    <t>0,9 - 1 l</t>
  </si>
  <si>
    <t>0,9 kg</t>
  </si>
  <si>
    <t>Ibuprofen dla dzieci zawiesina 4 %</t>
  </si>
  <si>
    <t xml:space="preserve">0,2 g </t>
  </si>
  <si>
    <t xml:space="preserve">50 ml </t>
  </si>
  <si>
    <t>Parlodel (Ergolaktyna)</t>
  </si>
  <si>
    <t>6,75 mg/0,9 ml</t>
  </si>
  <si>
    <t>37,5 mg/5 ml</t>
  </si>
  <si>
    <t>11 g (200 dawek)</t>
  </si>
  <si>
    <t>300 mg/2 ml</t>
  </si>
  <si>
    <t xml:space="preserve">0,25 g/5 ml </t>
  </si>
  <si>
    <t>4,5 g</t>
  </si>
  <si>
    <t>100 mg/ml</t>
  </si>
  <si>
    <t xml:space="preserve"> 5 amp.</t>
  </si>
  <si>
    <t>14 tabl.</t>
  </si>
  <si>
    <t>Ferrum Lek syrop</t>
  </si>
  <si>
    <t>875 mg + 125 mg</t>
  </si>
  <si>
    <t>0,075/3 ml x 5 amp.</t>
  </si>
  <si>
    <t>3.000.000 j.m</t>
  </si>
  <si>
    <t>100 mg/5 ml</t>
  </si>
  <si>
    <t>2 ml</t>
  </si>
  <si>
    <t>Strep A - szybki test do wykrywania antygenu Streptococcus A</t>
  </si>
  <si>
    <t>Influenza A+B - szybki test immunochromatograficzny do wykrywania wirusów grypy typu A i B w wymazach z nosa i nosogardła</t>
  </si>
  <si>
    <t>Amikacin 2,5 mg/ml roztwór gotowy do infuzji</t>
  </si>
  <si>
    <t>Amikacin 5 mg/ml roztwór gotowy do infuzji</t>
  </si>
  <si>
    <t>Gentamycin 1 mg/ml roztwór gotowy do infuzji</t>
  </si>
  <si>
    <t>Gentamycin 3 mg/ml roztwór gotowy do infuzji</t>
  </si>
  <si>
    <t>Kalium Chloratum 0,15 % + 0,9 % NaCl roztwór gotowy do infuzji</t>
  </si>
  <si>
    <t>Kalium Chloratum 0,3 % + 5 % Glucosum roztwór gotowy do infuzji</t>
  </si>
  <si>
    <t>Kalium Chloratum 0,3 % + 0,9 % NaCl roztwór gotowy do infuzji</t>
  </si>
  <si>
    <t>240 mg/5 ml</t>
  </si>
  <si>
    <t>1 g/2 ml</t>
  </si>
  <si>
    <t>Aminoven infant 10 %</t>
  </si>
  <si>
    <t>Calcium gluconatum 10 %</t>
  </si>
  <si>
    <t>Mannitol 20 %</t>
  </si>
  <si>
    <t>Aminokwasy 10 % z tauryną, kwasem glutaminowym i asparginowym bez ornityny dla noworodków i dzieci</t>
  </si>
  <si>
    <t>Emulsja tłuszczowa 20 % zawierająca olej sojowy, omega-3 kwasy, trójglicerydy oraz trójglicerydy o średniej długości łańcucha MCT, bez oliwy z oliwek.</t>
  </si>
  <si>
    <t>Worek trzykomorowy do żyły obwodowej i centralnej, azot 8,6 g, energia niebiałkowa 1196 kcal, emulsja tłuszczowa MCT/LCT, osmolarność 840 mmol/l</t>
  </si>
  <si>
    <t>Fluconazole 100 mg</t>
  </si>
  <si>
    <t>Gelaspan 4 %</t>
  </si>
  <si>
    <t>op. stojące z dwoma niezależnymi portami</t>
  </si>
  <si>
    <t>Dekstran 40000 10 %</t>
  </si>
  <si>
    <t>2 g/20 ml</t>
  </si>
  <si>
    <t xml:space="preserve">Aqua pro injectione inj 10 ml </t>
  </si>
  <si>
    <t>Aqua pro injectione inj 5 ml</t>
  </si>
  <si>
    <t>1 g/20 ml</t>
  </si>
  <si>
    <t xml:space="preserve">3,3 - 4,5 kg </t>
  </si>
  <si>
    <t>Mleko modyfikowane dla niemowląt od urodzenia z tendencją do ulewania, zawierające mączkę chleba świętojańskiego, LCPUFA, nukleotydy</t>
  </si>
  <si>
    <t>Dieta cząstkowa w proszku będąca żródłem wapnia i białka, bezglutenowa, wartość energetyczna 380 kcal/100 ml</t>
  </si>
  <si>
    <t>Dietetyczny środek spożywczy specjalnego przeznaczenia medycznego dla noworodków i niemowląt od pierwszych dni życia. Preparat do postępowania medycznego w celu zmniejszenia ryzyka zapalenia jelit u noworodka (kolka jelitowa). Żywe kultury bakteryjne.</t>
  </si>
  <si>
    <t xml:space="preserve">Hipoalergiczne początkowe mleko modyfikowane w plynie gotowe do podania dla noworodków i niemowlat. Pojemnosć 90 ml. Zawierające białko częściowo hydrolizowane i wszystkie składniki odżywcze.                                                           </t>
  </si>
  <si>
    <t>Hipoalergiczny preparat dietetyczno-leczniczy w płynie, gotowy do podania, przeznaczony dla niemowląt od urodzenia. Zawierajacy jako źródło białka białko serwatkowe o znacznym stopniu hydrolizy. Pojemność 90 ml</t>
  </si>
  <si>
    <t>225 g</t>
  </si>
  <si>
    <t>4 x 200 ml</t>
  </si>
  <si>
    <t>6 sasz.</t>
  </si>
  <si>
    <t>FORMULARZ ASORTYMENTOWO - CENOWY - Część 37 zamówienia.</t>
  </si>
  <si>
    <t>15 amp.</t>
  </si>
  <si>
    <t>kaps.</t>
  </si>
  <si>
    <t xml:space="preserve">300 mg/15 ml </t>
  </si>
  <si>
    <t>5000 mg/100 ml</t>
  </si>
  <si>
    <t>200 mg/100 ml</t>
  </si>
  <si>
    <t>100 mg/100 ml</t>
  </si>
  <si>
    <t>1 g/25 ml</t>
  </si>
  <si>
    <t>100 mg/16,7 ml</t>
  </si>
  <si>
    <t>Leki z tą samą substancją czynną od tego samego producenta</t>
  </si>
  <si>
    <t>Faslodex</t>
  </si>
  <si>
    <t>2 amp.-strz.</t>
  </si>
  <si>
    <t>600 mg/60 ml</t>
  </si>
  <si>
    <t>450 mg/45 ml</t>
  </si>
  <si>
    <t>1000 mg/100 ml</t>
  </si>
  <si>
    <t>10 amp-strz.</t>
  </si>
  <si>
    <t>5 mg/10 ml</t>
  </si>
  <si>
    <t>Paracetamol 1000 mg</t>
  </si>
  <si>
    <t>Paracetamol 500 mg</t>
  </si>
  <si>
    <t>Misodel</t>
  </si>
  <si>
    <t>200 mcg</t>
  </si>
  <si>
    <t>Lidocaina h/chlor. + adrenalina 1:50000</t>
  </si>
  <si>
    <t xml:space="preserve">Szczepionka przeciwko odrze, śwince, różyczce </t>
  </si>
  <si>
    <t>Nazwa oferowanego leku, producent</t>
  </si>
  <si>
    <t>Załącznik nr 2.02 - wzór formularza asortymentowo - cenowego</t>
  </si>
  <si>
    <t>Załącznik nr 2.03 - wzór formularza asortymentowo - cenowego</t>
  </si>
  <si>
    <t>Załącznik nr 2.04 - wzór formularza asortymentowo - cenowego</t>
  </si>
  <si>
    <t>Załącznik nr 2.05 - wzór formularza asortymentowo - cenowego</t>
  </si>
  <si>
    <t>Załącznik nr 2.06 - wzór formularza asortymentowo - cenowego</t>
  </si>
  <si>
    <t>Załącznik nr 2.07 - wzór formularza asortymentowo - cenowego</t>
  </si>
  <si>
    <t>FORMULARZ ASORTYMENTOWO - CENOWY - Część 7 zamówienia.</t>
  </si>
  <si>
    <t>Załącznik nr 2.08 - wzór formularza asortymentowo - cenowego</t>
  </si>
  <si>
    <t>Załącznik nr 2.09 - wzór formularza asortymentowo - cenowego</t>
  </si>
  <si>
    <t>Załącznik nr 2.10 - wzór formularza asortymentowo - cenowego</t>
  </si>
  <si>
    <t>Załącznik nr 2.11 - wzór formularza asortymentowo - cenowego</t>
  </si>
  <si>
    <t>Załącznik nr 2.12 - wzór formularza asortymentowo - cenowego</t>
  </si>
  <si>
    <t>Załącznik nr 2.13 - wzór formularza asortymentowo - cenowego</t>
  </si>
  <si>
    <t>Załącznik nr 2.14 - wzór formularza asortymentowo - cenowego</t>
  </si>
  <si>
    <t>Załącznik nr 2.15 - wzór formularza asortymentowo - cenowego</t>
  </si>
  <si>
    <t>Załącznik nr 2.16 - wzór formularza asortymentowo - cenowego</t>
  </si>
  <si>
    <t>Załącznik nr 2.17 - wzór formularza asortymentowo - cenowego</t>
  </si>
  <si>
    <t>Załącznik nr 2.18 - wzór formularza asortymentowo - cenowego</t>
  </si>
  <si>
    <t>Załącznik nr 2.19 - wzór formularza asortymentowo - cenowego</t>
  </si>
  <si>
    <t>Załącznik nr 2.20 - wzór formularza asortymentowo - cenowego</t>
  </si>
  <si>
    <t>Załącznik nr 2.21 - wzór formularza asortymentowo - cenowego</t>
  </si>
  <si>
    <t>Załącznik nr 2.22 - wzór formularza asortymentowo - cenowego</t>
  </si>
  <si>
    <t>Załącznik nr 2.23 - wzór formularza asortymentowo - cenowego</t>
  </si>
  <si>
    <t>FORMULARZ ASORTYMENTOWO - CENOWY - Część 24 zamówienia.</t>
  </si>
  <si>
    <t>Załącznik nr 2.24 - wzór formularza asortymentowo - cenowego</t>
  </si>
  <si>
    <t>Załącznik nr 2.25 - wzór formularza asortymentowo - cenowego</t>
  </si>
  <si>
    <t>Załącznik nr 2.26 - wzór formularza asortymentowo - cenowego</t>
  </si>
  <si>
    <t>Załącznik nr 2.27 - wzór formularza asortymentowo - cenowego</t>
  </si>
  <si>
    <t>Załącznik nr 2.28 - wzór formularza asortymentowo - cenowego</t>
  </si>
  <si>
    <t>Załącznik nr 2.29 - wzór formularza asortymentowo - cenowego</t>
  </si>
  <si>
    <t>Załącznik nr 2.30 - wzór formularza asortymentowo - cenowego</t>
  </si>
  <si>
    <t>Załącznik nr 2.31 - wzór formularza asortymentowo - cenowego</t>
  </si>
  <si>
    <t>Załącznik nr 2.32 - wzór formularza asortymentowo - cenowego</t>
  </si>
  <si>
    <t>Załącznik nr 2.33 - wzór formularza asortymentowo - cenowego</t>
  </si>
  <si>
    <t>Załącznik nr 2.34 - wzór formularza asortymentowo - cenowego</t>
  </si>
  <si>
    <t>Załącznik nr 2.35 - wzór formularza asortymentowo - cenowego</t>
  </si>
  <si>
    <t>Załącznik nr 2.36 - wzór formularza asortymentowo - cenowego</t>
  </si>
  <si>
    <t>Załącznik nr 2.37 - wzór formularza asortymentowo - cenowego</t>
  </si>
  <si>
    <t>Załącznik nr 2.38 - wzór formularza asortymentowo - cenowego</t>
  </si>
  <si>
    <t>Załącznik nr 2.39 - wzór formularza asortymentowo - cenowego</t>
  </si>
  <si>
    <t>Załącznik nr 2.40 - wzór formularza asortymentowo - cenowego</t>
  </si>
  <si>
    <t>Załącznik nr 2.41 - wzór formularza asortymentowo - cenowego</t>
  </si>
  <si>
    <t>Załącznik nr 2.42 - wzór formularza asortymentowo - cenowego</t>
  </si>
  <si>
    <t>Załącznik nr 2.44 - wzór formularza asortymentowo - cenowego</t>
  </si>
  <si>
    <t>Załącznik nr 2.45 - wzór formularza asortymentowo - cenowego</t>
  </si>
  <si>
    <t>Załącznik nr 2.46 - wzór formularza asortymentowo - cenowego</t>
  </si>
  <si>
    <t>Załącznik nr 2.47 - wzór formularza asortymentowo - cenowego</t>
  </si>
  <si>
    <t>Załącznik nr 2.48 - wzór formularza asortymentowo - cenowego</t>
  </si>
  <si>
    <t>Załącznik nr 2.49 - wzór formularza asortymentowo - cenowego</t>
  </si>
  <si>
    <t>2500</t>
  </si>
  <si>
    <t>170</t>
  </si>
  <si>
    <t>6 amp</t>
  </si>
  <si>
    <t>30ml</t>
  </si>
  <si>
    <t>28 ml zawiesina</t>
  </si>
  <si>
    <t>40 tabl</t>
  </si>
  <si>
    <t>ClinOleic 20%</t>
  </si>
  <si>
    <t>10 tabl</t>
  </si>
  <si>
    <t>Płyn wieloelektrolitowy izotoniczny, zawierający wapń, octany i jabłczany, bez zawartości octanów</t>
  </si>
  <si>
    <t>15 kaps</t>
  </si>
  <si>
    <t>Hydrogenium peroxydatum 3 %</t>
  </si>
  <si>
    <t>Kanavit</t>
  </si>
  <si>
    <t>50 tabl</t>
  </si>
  <si>
    <t>Levonor</t>
  </si>
  <si>
    <t>Dieta hiperkaloryczna, wysokobiałkowa, kompletna pod wzgledem odżywczym i kalorycznym, minimalna wartość odżywcza 300 kcal/125 ml</t>
  </si>
  <si>
    <t>400g</t>
  </si>
  <si>
    <t>5 fiolek</t>
  </si>
  <si>
    <t>FORMULARZ ASORTYMENTOWO - CENOWY - Część 50 zamówienia.</t>
  </si>
  <si>
    <t>Pegfilgrastim</t>
  </si>
  <si>
    <t>1 ampułko strzykawka</t>
  </si>
  <si>
    <t>Załącznik nr 2.50 - wzór formularza asortymentowo - cenowego</t>
  </si>
  <si>
    <t>FORMULARZ ASORTYMENTOWO - CENOWY - Część 51 zamówienia.</t>
  </si>
  <si>
    <t>Darbepoetyna alfa</t>
  </si>
  <si>
    <t>Załącznik nr 2.51 - wzór formularza asortymentowo - cenowego</t>
  </si>
  <si>
    <t>Palivizumab</t>
  </si>
  <si>
    <t>FORMULARZ ASORTYMENTOWO - CENOWY - Część 52 zamówienia.</t>
  </si>
  <si>
    <t>FORMULARZ ASORTYMENTOWO - CENOWY - Część 53 zamówienia.</t>
  </si>
  <si>
    <t>FORMULARZ ASORTYMENTOWO - CENOWY - Część 54 zamówienia.</t>
  </si>
  <si>
    <t>ampułko strzykawka</t>
  </si>
  <si>
    <t>Varitect</t>
  </si>
  <si>
    <t>fl</t>
  </si>
  <si>
    <t>Partusisten Intrapartal</t>
  </si>
  <si>
    <t>Citrate de cafeine cooper</t>
  </si>
  <si>
    <t xml:space="preserve">Methadone hydrochloride </t>
  </si>
  <si>
    <t xml:space="preserve">Lignocaina aerozol </t>
  </si>
  <si>
    <t>Distreptaza czopki</t>
  </si>
  <si>
    <t>Luteina podjęzykowa</t>
  </si>
  <si>
    <t>0,05g</t>
  </si>
  <si>
    <t>Sufentanil</t>
  </si>
  <si>
    <t>Paracetamol syrop</t>
  </si>
  <si>
    <t>125 mg</t>
  </si>
  <si>
    <t xml:space="preserve">Ibuprofen </t>
  </si>
  <si>
    <t>60 mg</t>
  </si>
  <si>
    <t>Cefuroksym zaw.</t>
  </si>
  <si>
    <t>50ml</t>
  </si>
  <si>
    <t>Cisatracurium</t>
  </si>
  <si>
    <t>Euthyrox</t>
  </si>
  <si>
    <t>Acard</t>
  </si>
  <si>
    <t>Phenobarbital subst.</t>
  </si>
  <si>
    <t xml:space="preserve">Rivanol 0,1% płyn </t>
  </si>
  <si>
    <t>Natrium Phosp. Monobasicum</t>
  </si>
  <si>
    <t>10 szt</t>
  </si>
  <si>
    <t>25 szt</t>
  </si>
  <si>
    <t>Narium Phosp. Binasicum</t>
  </si>
  <si>
    <t>Acidum Zolendronicum</t>
  </si>
  <si>
    <t>1 fiol</t>
  </si>
  <si>
    <t>Dexamethasoni phosphas do premedykacji paclitaxelu</t>
  </si>
  <si>
    <t>100ml</t>
  </si>
  <si>
    <t>Ibuprofen 600mg roztwór gotowy do infuzji</t>
  </si>
  <si>
    <t>Ibuprofen 400mg roztwór gotowy do infuzji</t>
  </si>
  <si>
    <t>8 mg/2ml</t>
  </si>
  <si>
    <t>op</t>
  </si>
  <si>
    <t>12 tabl</t>
  </si>
  <si>
    <t xml:space="preserve">op. stojące z dwoma niezależnymi portami </t>
  </si>
  <si>
    <t>Aldacton</t>
  </si>
  <si>
    <t xml:space="preserve">Filgrastimum </t>
  </si>
  <si>
    <t>Megalia</t>
  </si>
  <si>
    <t>240ml</t>
  </si>
  <si>
    <t>Bunorfin</t>
  </si>
  <si>
    <t>28 tabl</t>
  </si>
  <si>
    <t>8 mg</t>
  </si>
  <si>
    <t>Prednisoloni hemisuccinas</t>
  </si>
  <si>
    <t>2x3amp</t>
  </si>
  <si>
    <t>(fiol+amp)</t>
  </si>
  <si>
    <t>Załącznik nr 2.54 - wzór formularza asortymentowo - cenowego</t>
  </si>
  <si>
    <t>Załącznik nr 2.53- wzór formularza asortymentowo - cenowego</t>
  </si>
  <si>
    <t>Załącznik nr 2.52 - wzór formularza asortymentowo - cenowego</t>
  </si>
  <si>
    <t>Załącznik nr 2.55- wzór formularza asortymentowo - cenowego</t>
  </si>
  <si>
    <t>Bupremorfin</t>
  </si>
  <si>
    <t>Monsel</t>
  </si>
  <si>
    <t>płyn</t>
  </si>
  <si>
    <t>200 mg/5ml</t>
  </si>
  <si>
    <t>Tamiflu</t>
  </si>
  <si>
    <t>Erdosteina syrop</t>
  </si>
  <si>
    <t xml:space="preserve">Garbapetina </t>
  </si>
  <si>
    <t>100 tabl</t>
  </si>
  <si>
    <t xml:space="preserve">Klonidyna </t>
  </si>
  <si>
    <t>Targin</t>
  </si>
  <si>
    <t xml:space="preserve">Aciclovir </t>
  </si>
  <si>
    <t>5 fiol</t>
  </si>
  <si>
    <t>Levopront syrop</t>
  </si>
  <si>
    <t>120ml</t>
  </si>
  <si>
    <t>Acetylocysteina</t>
  </si>
  <si>
    <t>20 tabl musujących</t>
  </si>
  <si>
    <t>10 tabl musujących</t>
  </si>
  <si>
    <t>Salbutamol aerozol</t>
  </si>
  <si>
    <t>200 dawek</t>
  </si>
  <si>
    <t xml:space="preserve">Numeta 13% E </t>
  </si>
  <si>
    <t>200 j.m./1 ml</t>
  </si>
  <si>
    <t>Dexamethasoni phosphas</t>
  </si>
  <si>
    <t>180 j.m./1 ml</t>
  </si>
  <si>
    <t>0,16 g/16 ml</t>
  </si>
  <si>
    <t>1 mg/ml</t>
  </si>
  <si>
    <t>Lipegfilgrastim</t>
  </si>
  <si>
    <t xml:space="preserve">Mleko modyfikowane dla niemowlat przedwcześnie urodzonych, powypisowe </t>
  </si>
  <si>
    <t>Dietetyczny środek spożywczy specjalnego przeznaczenia medycznego. Mleko modyfikowane w płynie, gotowe do podania dla noworodków i niemowląt od urodzenia, zawierające bezwodny tłuszcz mleczny DHA - 11mg/100ml (035%0, minimalnie 1,3g/100ml białka, klinicznie przebadaną kompozycję galakto i fruktooligosacharydów GOS/FOS (9:1) w ilości 0,8g/100ml, długołańcuchowe wielonienasycone kwasy tłuszczowe (LCPUFA), nukleotydy 70ml</t>
  </si>
  <si>
    <t>Dodatek do mleka kobiecego do karmienia niemowląt z małą  masą urodzeniową, proszek do p. zawiesiny odzywczej typu Bebilon HMF, torebka 2,2gx50 saszetek</t>
  </si>
  <si>
    <t>Substancja zagęszczająca zawierająca mączkę chlebowca świętojańskiego, nie zawiera białek mleka krowiego, laktozy, sacharozy oraz glutenu</t>
  </si>
  <si>
    <t>Dietetyczny środek spożywczy specjalnego przeznaczenia medycznego. Mleko modyfikowane gotowe do spożycia (RTF) dla niemowląt przedwcześnie urodzonych z małą i bardzo małą masą urodzeniową ciała, zawierające  przebadaną kompozycję galakto i fruktooligosacharydów GOS/FOS (9:1) w ilości 0,8g/100ml, długołańcuchowe wielonienasycone kwasy tłuszczowe (LCPUFA), średniołancuchowe kwasy tłuszczowe (MCT), nukleotydy, żelazo 1,6mg/100ml, białko 2,6g/100ml. Maksymalnba osmolarność mieszanki 315 mOsm/l</t>
  </si>
  <si>
    <t>FORMULARZ ASORTYMENTOWO - CENOWY - Część 55 zamówienia.</t>
  </si>
  <si>
    <t xml:space="preserve">Lactobacillus rhamnosus: Pen 40%, En 40%, Oxy 20%, </t>
  </si>
  <si>
    <t>min 2 mld CPU</t>
  </si>
  <si>
    <t>45 mg</t>
  </si>
  <si>
    <t>75 mg</t>
  </si>
  <si>
    <t>0,1 mg/dawka</t>
  </si>
  <si>
    <t>35 g</t>
  </si>
  <si>
    <r>
      <t xml:space="preserve">75 </t>
    </r>
    <r>
      <rPr>
        <sz val="10"/>
        <rFont val="Calibri"/>
        <family val="2"/>
        <charset val="238"/>
      </rPr>
      <t>µg</t>
    </r>
  </si>
  <si>
    <t>125 j.m/5 ml</t>
  </si>
  <si>
    <t>200 ml</t>
  </si>
  <si>
    <t xml:space="preserve">Formaldehydum 10 % </t>
  </si>
  <si>
    <t>50 mg/10 ml</t>
  </si>
  <si>
    <t>80 mg</t>
  </si>
  <si>
    <t>120 mg/5 ml</t>
  </si>
  <si>
    <t>0,02 g/ml</t>
  </si>
  <si>
    <t>0,06 g/10 ml</t>
  </si>
  <si>
    <t>35 mg/ml</t>
  </si>
  <si>
    <t>0,25 g</t>
  </si>
  <si>
    <t>40 mg/ml</t>
  </si>
  <si>
    <t>0,025 mg</t>
  </si>
  <si>
    <t>0,1 %/100 ml</t>
  </si>
  <si>
    <r>
      <t xml:space="preserve">35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g/h</t>
    </r>
  </si>
  <si>
    <t>10 mg + 5 mg</t>
  </si>
  <si>
    <t>40 mg + 20 mg</t>
  </si>
  <si>
    <t>0,05 mg/10 ml</t>
  </si>
  <si>
    <t>5 mg/2,5 ml</t>
  </si>
  <si>
    <t>4 mg/5 ml</t>
  </si>
  <si>
    <t>48 mln j.m/0,5 ml</t>
  </si>
  <si>
    <t>30 mln j.m/0,5 ml</t>
  </si>
  <si>
    <t>Ondansetron 0,08 mg/ml roztwór gotowy do infuzji</t>
  </si>
  <si>
    <t>4 mg/4 ml</t>
  </si>
  <si>
    <t>0,05 %</t>
  </si>
  <si>
    <t>300 ml</t>
  </si>
  <si>
    <t>125 ml</t>
  </si>
  <si>
    <t>0,025 mg/1 ml</t>
  </si>
  <si>
    <t>10 g/100 ml</t>
  </si>
  <si>
    <t>2,5 mg/25 ml</t>
  </si>
  <si>
    <t>6 mg/0,6 ml</t>
  </si>
  <si>
    <t>50 mg/0,5 ml</t>
  </si>
  <si>
    <t>0,05 mg/1 ml</t>
  </si>
  <si>
    <t>0,15 mg/1 ml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</si>
  <si>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</si>
  <si>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</si>
  <si>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</si>
  <si>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</si>
  <si>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</si>
  <si>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</t>
  </si>
  <si>
    <t xml:space="preserve">       </t>
  </si>
  <si>
    <t xml:space="preserve">      </t>
  </si>
  <si>
    <t xml:space="preserve"> </t>
  </si>
  <si>
    <t>Poz 1 - 3 - stabilność fizykochemiczna przygotowanego roztworu w 5 % glucozie - 72 godziny; od tego samego producenta</t>
  </si>
  <si>
    <t>Poz 5 – stabilność fizykochemiczna po pierwszym otwarciu 48 godzin</t>
  </si>
  <si>
    <t>Poz.1 - stabilność fizykochemiczna po pierwszym użyciu przez 28 dni</t>
  </si>
  <si>
    <t>Poz. 2 i 3 od tego samego producenta</t>
  </si>
  <si>
    <t xml:space="preserve">Poz.1  - stabilność fizykochemiczna po pierwszym pobraniu i po rozcieńczeniu 28 dni </t>
  </si>
  <si>
    <t>Poz. 2 - 7 - stabilność fizykochemiczna po pierwszym pobraniu 28 dni</t>
  </si>
  <si>
    <t>Poz. 9 i 10 - stabilność fizykochemiczna po pierwszym pobraniu 28 dni</t>
  </si>
  <si>
    <t xml:space="preserve">Poz. 11 i 12 - sabilność fizykochemiczna po pierwszym pobraniu 28 dni i po rozcieńczeniu 48 godzin </t>
  </si>
  <si>
    <t>Poz. 1 i 2 od tego samego producenta</t>
  </si>
  <si>
    <t>Leki zawierające tę samą substancję czynną od tego samego producenta</t>
  </si>
  <si>
    <t>Poz 1 - 3 - stabilność fizykochemiczna po rozcieńczeniu w 5 % roztworze glukozy 24 godziny w temp. 2-8 C i 6 godzin w temp. 25 C zgodnie z CHPL</t>
  </si>
  <si>
    <t>1000 g</t>
  </si>
  <si>
    <t>0,005 g</t>
  </si>
  <si>
    <t>Azotan srebra krople do oczu</t>
  </si>
  <si>
    <t xml:space="preserve">Oxaliplatinum koncentrat w płynie </t>
  </si>
  <si>
    <t>Vincristini sulphas</t>
  </si>
  <si>
    <t>Załącznik nr 2.56- wzór formularza asortymentowo - cenowego</t>
  </si>
  <si>
    <t>FORMULARZ ASORTYMENTOWO - CENOWY - Część 56 zamówienia.</t>
  </si>
  <si>
    <t>Vinorelbine</t>
  </si>
  <si>
    <t xml:space="preserve">Doxorubicin koncentrat w płynie </t>
  </si>
  <si>
    <t xml:space="preserve">Gemcytabine koncentrat w płynie </t>
  </si>
  <si>
    <t xml:space="preserve">Cisplatin koncentrat w płynie </t>
  </si>
  <si>
    <t xml:space="preserve">Methotrexate koncentrat w płynie </t>
  </si>
  <si>
    <t xml:space="preserve">Winoralbine koncentrat w płynie </t>
  </si>
  <si>
    <t xml:space="preserve">Epirubicin koncentrat w płynie </t>
  </si>
  <si>
    <t xml:space="preserve">Carboplatin koncentrat w płynie </t>
  </si>
  <si>
    <t xml:space="preserve">Sodium lewofolinate koncentrat w płynie </t>
  </si>
  <si>
    <t>Doxorubicynaliposomalna</t>
  </si>
  <si>
    <t>Vinblastine proszek + rozpuszczalnik</t>
  </si>
  <si>
    <t>Immunoglobulinum humanum hepatidis B</t>
  </si>
  <si>
    <t>Immunoglobulinum humanum i.v.</t>
  </si>
  <si>
    <t>Immunoglobulinum humanum i. v.</t>
  </si>
  <si>
    <t>Immunoglobulinum humanum i. v</t>
  </si>
  <si>
    <t>Immunoglobulinum humanum anty-D (Rh)</t>
  </si>
  <si>
    <t>0,3 mg/2 ml</t>
  </si>
</sst>
</file>

<file path=xl/styles.xml><?xml version="1.0" encoding="utf-8"?>
<styleSheet xmlns="http://schemas.openxmlformats.org/spreadsheetml/2006/main">
  <numFmts count="6">
    <numFmt numFmtId="164" formatCode="#,##0.00&quot; zł&quot;;\-#,##0.00&quot; zł&quot;;\-#&quot; zł&quot;"/>
    <numFmt numFmtId="165" formatCode="#,###.00"/>
    <numFmt numFmtId="166" formatCode="0.0%"/>
    <numFmt numFmtId="167" formatCode="#,##0;[Red]\-#,##0"/>
    <numFmt numFmtId="168" formatCode="_-* #,##0.00\ _z_ł_-;\-* #,##0.00\ _z_ł_-;_-* \-??\ _z_ł_-;_-@_-"/>
    <numFmt numFmtId="169" formatCode="#,##0.00_ ;\-#,##0.00\ "/>
  </numFmts>
  <fonts count="28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1" applyNumberFormat="0" applyAlignment="0" applyProtection="0"/>
    <xf numFmtId="0" fontId="3" fillId="5" borderId="2" applyNumberFormat="0" applyAlignment="0" applyProtection="0"/>
    <xf numFmtId="168" fontId="25" fillId="0" borderId="0" applyFill="0" applyBorder="0" applyAlignment="0" applyProtection="0"/>
    <xf numFmtId="0" fontId="4" fillId="0" borderId="3" applyNumberFormat="0" applyFill="0" applyAlignment="0" applyProtection="0"/>
    <xf numFmtId="0" fontId="5" fillId="9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4" borderId="9" applyNumberFormat="0" applyAlignment="0" applyProtection="0"/>
  </cellStyleXfs>
  <cellXfs count="316">
    <xf numFmtId="0" fontId="0" fillId="0" borderId="0" xfId="0"/>
    <xf numFmtId="0" fontId="23" fillId="0" borderId="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 applyProtection="1">
      <alignment horizontal="center" vertical="center" wrapText="1"/>
    </xf>
    <xf numFmtId="0" fontId="21" fillId="0" borderId="10" xfId="0" applyNumberFormat="1" applyFont="1" applyBorder="1" applyAlignment="1" applyProtection="1">
      <alignment vertical="center"/>
    </xf>
    <xf numFmtId="0" fontId="20" fillId="0" borderId="10" xfId="0" applyNumberFormat="1" applyFont="1" applyBorder="1" applyAlignment="1" applyProtection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 applyProtection="1">
      <alignment horizontal="left" vertical="center" wrapText="1"/>
    </xf>
    <xf numFmtId="164" fontId="17" fillId="0" borderId="10" xfId="0" applyNumberFormat="1" applyFont="1" applyBorder="1" applyAlignment="1" applyProtection="1">
      <alignment horizontal="center" vertical="center" wrapText="1"/>
    </xf>
    <xf numFmtId="0" fontId="17" fillId="0" borderId="10" xfId="0" applyNumberFormat="1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 applyProtection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/>
    </xf>
    <xf numFmtId="0" fontId="20" fillId="0" borderId="0" xfId="0" applyNumberFormat="1" applyFont="1" applyFill="1" applyBorder="1"/>
    <xf numFmtId="0" fontId="17" fillId="0" borderId="0" xfId="0" applyNumberFormat="1" applyFont="1" applyFill="1" applyBorder="1"/>
    <xf numFmtId="0" fontId="22" fillId="0" borderId="11" xfId="0" applyNumberFormat="1" applyFont="1" applyFill="1" applyBorder="1" applyAlignment="1">
      <alignment vertical="center"/>
    </xf>
    <xf numFmtId="165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0" xfId="0" applyFont="1" applyBorder="1"/>
    <xf numFmtId="165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7" fillId="0" borderId="10" xfId="0" applyNumberFormat="1" applyFont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vertical="center"/>
    </xf>
    <xf numFmtId="0" fontId="17" fillId="0" borderId="10" xfId="0" applyNumberFormat="1" applyFont="1" applyFill="1" applyBorder="1"/>
    <xf numFmtId="165" fontId="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20" fillId="0" borderId="10" xfId="0" applyNumberFormat="1" applyFont="1" applyBorder="1" applyAlignment="1" applyProtection="1">
      <alignment horizontal="center" vertical="center"/>
    </xf>
    <xf numFmtId="4" fontId="20" fillId="0" borderId="10" xfId="0" applyNumberFormat="1" applyFont="1" applyBorder="1" applyAlignment="1" applyProtection="1">
      <alignment horizontal="center" vertical="center" wrapText="1"/>
    </xf>
    <xf numFmtId="0" fontId="20" fillId="0" borderId="10" xfId="0" applyNumberFormat="1" applyFont="1" applyBorder="1" applyAlignment="1" applyProtection="1">
      <alignment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 applyProtection="1">
      <alignment horizontal="center" vertical="center"/>
    </xf>
    <xf numFmtId="2" fontId="20" fillId="0" borderId="10" xfId="0" applyNumberFormat="1" applyFont="1" applyBorder="1" applyAlignment="1" applyProtection="1">
      <alignment horizontal="center" vertical="center" wrapText="1"/>
    </xf>
    <xf numFmtId="1" fontId="17" fillId="0" borderId="10" xfId="0" applyNumberFormat="1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NumberFormat="1" applyFont="1" applyBorder="1" applyAlignment="1" applyProtection="1">
      <alignment horizontal="left" vertical="center"/>
    </xf>
    <xf numFmtId="0" fontId="20" fillId="0" borderId="10" xfId="0" applyNumberFormat="1" applyFont="1" applyBorder="1" applyAlignment="1" applyProtection="1"/>
    <xf numFmtId="0" fontId="20" fillId="0" borderId="10" xfId="0" applyNumberFormat="1" applyFont="1" applyBorder="1" applyAlignment="1" applyProtection="1">
      <alignment vertical="center" wrapText="1"/>
    </xf>
    <xf numFmtId="9" fontId="20" fillId="0" borderId="10" xfId="0" applyNumberFormat="1" applyFont="1" applyBorder="1" applyAlignment="1" applyProtection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0" fillId="0" borderId="12" xfId="0" applyNumberFormat="1" applyFont="1" applyBorder="1" applyAlignment="1" applyProtection="1">
      <alignment vertical="center" wrapText="1"/>
    </xf>
    <xf numFmtId="0" fontId="0" fillId="0" borderId="10" xfId="0" applyFont="1" applyBorder="1" applyAlignment="1">
      <alignment horizontal="center" wrapText="1"/>
    </xf>
    <xf numFmtId="2" fontId="0" fillId="3" borderId="10" xfId="9" applyNumberFormat="1" applyFont="1" applyFill="1" applyBorder="1" applyAlignment="1" applyProtection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0" fillId="0" borderId="10" xfId="0" applyNumberFormat="1" applyFont="1" applyBorder="1" applyAlignment="1" applyProtection="1">
      <alignment horizontal="left" vertical="top" wrapText="1"/>
    </xf>
    <xf numFmtId="0" fontId="0" fillId="0" borderId="10" xfId="0" applyBorder="1" applyAlignment="1">
      <alignment vertical="center" wrapText="1"/>
    </xf>
    <xf numFmtId="0" fontId="20" fillId="0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2" fontId="17" fillId="0" borderId="10" xfId="0" applyNumberFormat="1" applyFont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 applyProtection="1">
      <alignment horizontal="center"/>
    </xf>
    <xf numFmtId="2" fontId="17" fillId="0" borderId="10" xfId="0" applyNumberFormat="1" applyFont="1" applyFill="1" applyBorder="1" applyAlignment="1">
      <alignment horizontal="center" vertical="center"/>
    </xf>
    <xf numFmtId="0" fontId="20" fillId="0" borderId="12" xfId="0" applyNumberFormat="1" applyFont="1" applyBorder="1" applyAlignment="1" applyProtection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9" fontId="0" fillId="0" borderId="10" xfId="0" applyNumberFormat="1" applyFill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 applyProtection="1">
      <alignment horizontal="right" vertical="center"/>
    </xf>
    <xf numFmtId="4" fontId="20" fillId="0" borderId="10" xfId="0" applyNumberFormat="1" applyFont="1" applyBorder="1" applyAlignment="1" applyProtection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22" fillId="0" borderId="11" xfId="0" applyNumberFormat="1" applyFont="1" applyFill="1" applyBorder="1" applyAlignment="1">
      <alignment horizontal="right" vertical="center"/>
    </xf>
    <xf numFmtId="9" fontId="2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22" fillId="0" borderId="11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/>
    </xf>
    <xf numFmtId="4" fontId="0" fillId="0" borderId="12" xfId="0" applyNumberFormat="1" applyFont="1" applyBorder="1" applyAlignment="1">
      <alignment horizontal="right" vertical="center" wrapText="1"/>
    </xf>
    <xf numFmtId="0" fontId="20" fillId="0" borderId="10" xfId="0" applyNumberFormat="1" applyFont="1" applyBorder="1" applyAlignment="1" applyProtection="1">
      <alignment horizontal="left" vertical="center" wrapText="1"/>
      <protection locked="0"/>
    </xf>
    <xf numFmtId="0" fontId="17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Border="1" applyAlignment="1" applyProtection="1">
      <alignment horizontal="lef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Protection="1"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Protection="1">
      <protection locked="0"/>
    </xf>
    <xf numFmtId="0" fontId="22" fillId="0" borderId="11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4" fontId="22" fillId="0" borderId="11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4" fontId="22" fillId="0" borderId="11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0" xfId="0" applyNumberFormat="1" applyFont="1" applyFill="1" applyBorder="1" applyAlignment="1" applyProtection="1">
      <alignment horizontal="right" vertical="center"/>
      <protection locked="0"/>
    </xf>
    <xf numFmtId="4" fontId="17" fillId="0" borderId="0" xfId="0" applyNumberFormat="1" applyFont="1" applyFill="1" applyBorder="1" applyAlignment="1" applyProtection="1">
      <alignment horizontal="right"/>
      <protection locked="0"/>
    </xf>
    <xf numFmtId="0" fontId="2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 applyProtection="1">
      <alignment horizontal="right"/>
    </xf>
    <xf numFmtId="4" fontId="0" fillId="0" borderId="12" xfId="0" applyNumberFormat="1" applyBorder="1" applyAlignment="1">
      <alignment horizontal="right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left" vertical="center"/>
    </xf>
    <xf numFmtId="4" fontId="17" fillId="0" borderId="12" xfId="0" applyNumberFormat="1" applyFont="1" applyBorder="1" applyAlignment="1" applyProtection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/>
    </xf>
    <xf numFmtId="4" fontId="17" fillId="0" borderId="10" xfId="0" applyNumberFormat="1" applyFont="1" applyBorder="1" applyAlignment="1" applyProtection="1">
      <alignment horizontal="right" vertical="center"/>
    </xf>
    <xf numFmtId="4" fontId="1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164" fontId="20" fillId="0" borderId="10" xfId="0" applyNumberFormat="1" applyFont="1" applyBorder="1" applyAlignment="1" applyProtection="1">
      <alignment horizontal="center" vertical="center"/>
    </xf>
    <xf numFmtId="0" fontId="20" fillId="0" borderId="1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0" xfId="0" applyNumberFormat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 applyProtection="1">
      <alignment horizontal="right" vertical="center"/>
      <protection locked="0"/>
    </xf>
    <xf numFmtId="169" fontId="0" fillId="0" borderId="10" xfId="0" applyNumberFormat="1" applyFont="1" applyBorder="1" applyAlignment="1">
      <alignment horizontal="center" vertical="center" wrapText="1"/>
    </xf>
    <xf numFmtId="4" fontId="0" fillId="12" borderId="10" xfId="0" applyNumberFormat="1" applyFont="1" applyFill="1" applyBorder="1" applyAlignment="1">
      <alignment horizontal="center" vertical="center" wrapText="1"/>
    </xf>
    <xf numFmtId="0" fontId="20" fillId="12" borderId="10" xfId="0" applyNumberFormat="1" applyFont="1" applyFill="1" applyBorder="1" applyAlignment="1" applyProtection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1" fontId="0" fillId="12" borderId="10" xfId="0" applyNumberFormat="1" applyFont="1" applyFill="1" applyBorder="1" applyAlignment="1">
      <alignment horizontal="center" vertical="center" wrapText="1"/>
    </xf>
    <xf numFmtId="0" fontId="20" fillId="12" borderId="1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/>
    </xf>
    <xf numFmtId="9" fontId="20" fillId="0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0" fontId="20" fillId="0" borderId="13" xfId="0" applyNumberFormat="1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/>
    </xf>
    <xf numFmtId="0" fontId="20" fillId="0" borderId="13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 applyProtection="1">
      <alignment horizontal="left" vertical="center" wrapText="1"/>
    </xf>
    <xf numFmtId="167" fontId="20" fillId="12" borderId="10" xfId="0" applyNumberFormat="1" applyFont="1" applyFill="1" applyBorder="1" applyAlignment="1" applyProtection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1" fontId="0" fillId="12" borderId="10" xfId="0" applyNumberFormat="1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vertical="center"/>
    </xf>
    <xf numFmtId="4" fontId="20" fillId="12" borderId="10" xfId="0" applyNumberFormat="1" applyFont="1" applyFill="1" applyBorder="1" applyAlignment="1" applyProtection="1">
      <alignment horizontal="center" vertical="center"/>
    </xf>
    <xf numFmtId="0" fontId="0" fillId="12" borderId="10" xfId="0" applyFont="1" applyFill="1" applyBorder="1" applyAlignment="1" applyProtection="1">
      <alignment horizontal="center" vertical="center" wrapText="1"/>
      <protection locked="0"/>
    </xf>
    <xf numFmtId="0" fontId="0" fillId="12" borderId="10" xfId="0" applyFont="1" applyFill="1" applyBorder="1" applyAlignment="1">
      <alignment horizontal="center"/>
    </xf>
    <xf numFmtId="3" fontId="0" fillId="12" borderId="10" xfId="0" applyNumberFormat="1" applyFont="1" applyFill="1" applyBorder="1" applyAlignment="1">
      <alignment horizontal="center"/>
    </xf>
    <xf numFmtId="0" fontId="17" fillId="12" borderId="0" xfId="0" applyNumberFormat="1" applyFont="1" applyFill="1" applyBorder="1" applyAlignment="1">
      <alignment horizontal="center" vertical="center"/>
    </xf>
    <xf numFmtId="1" fontId="20" fillId="12" borderId="10" xfId="0" applyNumberFormat="1" applyFont="1" applyFill="1" applyBorder="1" applyAlignment="1" applyProtection="1">
      <alignment horizontal="center" vertical="center" wrapText="1"/>
    </xf>
    <xf numFmtId="167" fontId="17" fillId="12" borderId="10" xfId="0" applyNumberFormat="1" applyFont="1" applyFill="1" applyBorder="1" applyAlignment="1" applyProtection="1">
      <alignment horizontal="center" vertical="center" wrapText="1"/>
    </xf>
    <xf numFmtId="1" fontId="17" fillId="12" borderId="10" xfId="0" applyNumberFormat="1" applyFont="1" applyFill="1" applyBorder="1" applyAlignment="1" applyProtection="1">
      <alignment horizontal="center" vertical="center" wrapText="1"/>
    </xf>
    <xf numFmtId="0" fontId="17" fillId="12" borderId="10" xfId="0" applyNumberFormat="1" applyFont="1" applyFill="1" applyBorder="1" applyAlignment="1">
      <alignment horizontal="center" vertical="center"/>
    </xf>
    <xf numFmtId="1" fontId="17" fillId="12" borderId="10" xfId="0" applyNumberFormat="1" applyFont="1" applyFill="1" applyBorder="1" applyAlignment="1">
      <alignment horizontal="center" vertical="center"/>
    </xf>
    <xf numFmtId="0" fontId="20" fillId="12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9" fontId="0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right" vertical="center"/>
    </xf>
    <xf numFmtId="9" fontId="20" fillId="0" borderId="16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right" vertical="center"/>
    </xf>
    <xf numFmtId="0" fontId="22" fillId="0" borderId="17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4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9" builtinId="3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9"/>
  <sheetViews>
    <sheetView topLeftCell="A7" workbookViewId="0">
      <selection activeCell="F66" sqref="F66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0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228">
        <v>1</v>
      </c>
      <c r="B11" s="16" t="s">
        <v>16</v>
      </c>
      <c r="C11" s="72" t="s">
        <v>30</v>
      </c>
      <c r="D11" s="72" t="s">
        <v>855</v>
      </c>
      <c r="E11" s="17">
        <v>5</v>
      </c>
      <c r="F11" s="49"/>
      <c r="G11" s="101">
        <f t="shared" ref="G11:G33" si="0">E11*F11</f>
        <v>0</v>
      </c>
      <c r="H11" s="121"/>
      <c r="I11" s="99">
        <f>G11*H11</f>
        <v>0</v>
      </c>
      <c r="J11" s="99">
        <f t="shared" ref="J11:J33" si="1">G11+I11</f>
        <v>0</v>
      </c>
      <c r="K11" s="21"/>
      <c r="IT11"/>
      <c r="IU11"/>
    </row>
    <row r="12" spans="1:255" s="11" customFormat="1">
      <c r="A12" s="226">
        <f>A11+1</f>
        <v>2</v>
      </c>
      <c r="B12" s="16" t="s">
        <v>19</v>
      </c>
      <c r="C12" s="17" t="s">
        <v>20</v>
      </c>
      <c r="D12" s="17" t="s">
        <v>21</v>
      </c>
      <c r="E12" s="17">
        <v>800</v>
      </c>
      <c r="F12" s="46"/>
      <c r="G12" s="116">
        <f t="shared" si="0"/>
        <v>0</v>
      </c>
      <c r="H12" s="121"/>
      <c r="I12" s="99">
        <f t="shared" ref="I12:I66" si="2">G12*H12</f>
        <v>0</v>
      </c>
      <c r="J12" s="99">
        <f t="shared" si="1"/>
        <v>0</v>
      </c>
      <c r="K12" s="19"/>
      <c r="IT12"/>
      <c r="IU12"/>
    </row>
    <row r="13" spans="1:255" s="11" customFormat="1">
      <c r="A13" s="226">
        <f t="shared" ref="A13:A66" si="3">A12+1</f>
        <v>3</v>
      </c>
      <c r="B13" s="96" t="s">
        <v>655</v>
      </c>
      <c r="C13" s="72" t="s">
        <v>20</v>
      </c>
      <c r="D13" s="72" t="s">
        <v>21</v>
      </c>
      <c r="E13" s="227">
        <v>500</v>
      </c>
      <c r="F13" s="46"/>
      <c r="G13" s="116">
        <f t="shared" si="0"/>
        <v>0</v>
      </c>
      <c r="H13" s="121"/>
      <c r="I13" s="99">
        <f t="shared" si="2"/>
        <v>0</v>
      </c>
      <c r="J13" s="99">
        <f t="shared" si="1"/>
        <v>0</v>
      </c>
      <c r="K13" s="19"/>
      <c r="IT13"/>
      <c r="IU13"/>
    </row>
    <row r="14" spans="1:255" s="11" customFormat="1">
      <c r="A14" s="226">
        <f t="shared" si="3"/>
        <v>4</v>
      </c>
      <c r="B14" s="16" t="s">
        <v>26</v>
      </c>
      <c r="C14" s="17" t="s">
        <v>27</v>
      </c>
      <c r="D14" s="17" t="s">
        <v>28</v>
      </c>
      <c r="E14" s="17">
        <v>130</v>
      </c>
      <c r="F14" s="46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19"/>
      <c r="IT14"/>
      <c r="IU14"/>
    </row>
    <row r="15" spans="1:255" s="11" customFormat="1">
      <c r="A15" s="226">
        <f t="shared" si="3"/>
        <v>5</v>
      </c>
      <c r="B15" s="96" t="s">
        <v>653</v>
      </c>
      <c r="C15" s="72" t="s">
        <v>675</v>
      </c>
      <c r="D15" s="72" t="s">
        <v>74</v>
      </c>
      <c r="E15" s="17">
        <v>15</v>
      </c>
      <c r="F15" s="46"/>
      <c r="G15" s="116">
        <f t="shared" si="0"/>
        <v>0</v>
      </c>
      <c r="H15" s="121"/>
      <c r="I15" s="99">
        <f t="shared" si="2"/>
        <v>0</v>
      </c>
      <c r="J15" s="99">
        <f t="shared" si="1"/>
        <v>0</v>
      </c>
      <c r="K15" s="19"/>
      <c r="IT15"/>
      <c r="IU15"/>
    </row>
    <row r="16" spans="1:255" s="11" customFormat="1">
      <c r="A16" s="226">
        <f t="shared" si="3"/>
        <v>6</v>
      </c>
      <c r="B16" s="28" t="s">
        <v>29</v>
      </c>
      <c r="C16" s="29" t="s">
        <v>30</v>
      </c>
      <c r="D16" s="30" t="s">
        <v>31</v>
      </c>
      <c r="E16" s="23">
        <v>35</v>
      </c>
      <c r="F16" s="46"/>
      <c r="G16" s="116">
        <f t="shared" si="0"/>
        <v>0</v>
      </c>
      <c r="H16" s="121"/>
      <c r="I16" s="99">
        <f t="shared" si="2"/>
        <v>0</v>
      </c>
      <c r="J16" s="99">
        <f t="shared" si="1"/>
        <v>0</v>
      </c>
      <c r="K16" s="19"/>
      <c r="IT16"/>
      <c r="IU16"/>
    </row>
    <row r="17" spans="1:255" s="11" customFormat="1">
      <c r="A17" s="226">
        <f t="shared" si="3"/>
        <v>7</v>
      </c>
      <c r="B17" s="16" t="s">
        <v>33</v>
      </c>
      <c r="C17" s="17" t="s">
        <v>34</v>
      </c>
      <c r="D17" s="17" t="s">
        <v>35</v>
      </c>
      <c r="E17" s="227">
        <v>100</v>
      </c>
      <c r="F17" s="46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19"/>
      <c r="IT17"/>
      <c r="IU17"/>
    </row>
    <row r="18" spans="1:255" s="11" customFormat="1">
      <c r="A18" s="226">
        <f t="shared" si="3"/>
        <v>8</v>
      </c>
      <c r="B18" s="16" t="s">
        <v>36</v>
      </c>
      <c r="C18" s="17" t="s">
        <v>37</v>
      </c>
      <c r="D18" s="17" t="s">
        <v>38</v>
      </c>
      <c r="E18" s="227">
        <v>120</v>
      </c>
      <c r="F18" s="46"/>
      <c r="G18" s="116">
        <f t="shared" si="0"/>
        <v>0</v>
      </c>
      <c r="H18" s="121"/>
      <c r="I18" s="99">
        <f t="shared" si="2"/>
        <v>0</v>
      </c>
      <c r="J18" s="99">
        <f t="shared" si="1"/>
        <v>0</v>
      </c>
      <c r="K18" s="19"/>
      <c r="IT18"/>
      <c r="IU18"/>
    </row>
    <row r="19" spans="1:255" s="11" customFormat="1">
      <c r="A19" s="226">
        <f t="shared" si="3"/>
        <v>9</v>
      </c>
      <c r="B19" s="16" t="s">
        <v>39</v>
      </c>
      <c r="C19" s="72" t="s">
        <v>676</v>
      </c>
      <c r="D19" s="72" t="s">
        <v>683</v>
      </c>
      <c r="E19" s="227">
        <v>5</v>
      </c>
      <c r="F19" s="46"/>
      <c r="G19" s="116">
        <f t="shared" si="0"/>
        <v>0</v>
      </c>
      <c r="H19" s="121"/>
      <c r="I19" s="99">
        <f t="shared" si="2"/>
        <v>0</v>
      </c>
      <c r="J19" s="99">
        <f t="shared" si="1"/>
        <v>0</v>
      </c>
      <c r="K19" s="19"/>
      <c r="IT19"/>
      <c r="IU19"/>
    </row>
    <row r="20" spans="1:255" s="11" customFormat="1">
      <c r="A20" s="226">
        <f t="shared" si="3"/>
        <v>10</v>
      </c>
      <c r="B20" s="96" t="s">
        <v>39</v>
      </c>
      <c r="C20" s="72" t="s">
        <v>32</v>
      </c>
      <c r="D20" s="72" t="s">
        <v>683</v>
      </c>
      <c r="E20" s="227">
        <v>25</v>
      </c>
      <c r="F20" s="46"/>
      <c r="G20" s="116">
        <f t="shared" si="0"/>
        <v>0</v>
      </c>
      <c r="H20" s="121"/>
      <c r="I20" s="99">
        <f t="shared" si="2"/>
        <v>0</v>
      </c>
      <c r="J20" s="99">
        <f t="shared" si="1"/>
        <v>0</v>
      </c>
      <c r="K20" s="19"/>
      <c r="IT20"/>
      <c r="IU20"/>
    </row>
    <row r="21" spans="1:255" s="11" customFormat="1">
      <c r="A21" s="226">
        <f t="shared" si="3"/>
        <v>11</v>
      </c>
      <c r="B21" s="24" t="s">
        <v>40</v>
      </c>
      <c r="C21" s="25" t="s">
        <v>690</v>
      </c>
      <c r="D21" s="25" t="s">
        <v>41</v>
      </c>
      <c r="E21" s="228">
        <v>10</v>
      </c>
      <c r="F21" s="46"/>
      <c r="G21" s="116">
        <f t="shared" si="0"/>
        <v>0</v>
      </c>
      <c r="H21" s="121"/>
      <c r="I21" s="99">
        <f t="shared" si="2"/>
        <v>0</v>
      </c>
      <c r="J21" s="99">
        <f t="shared" si="1"/>
        <v>0</v>
      </c>
      <c r="K21" s="19"/>
      <c r="IT21"/>
      <c r="IU21"/>
    </row>
    <row r="22" spans="1:255" s="11" customFormat="1">
      <c r="A22" s="226">
        <f t="shared" si="3"/>
        <v>12</v>
      </c>
      <c r="B22" s="31" t="s">
        <v>42</v>
      </c>
      <c r="C22" s="21" t="s">
        <v>43</v>
      </c>
      <c r="D22" s="21" t="s">
        <v>44</v>
      </c>
      <c r="E22" s="255">
        <v>9</v>
      </c>
      <c r="F22" s="49"/>
      <c r="G22" s="116">
        <f t="shared" si="0"/>
        <v>0</v>
      </c>
      <c r="H22" s="121"/>
      <c r="I22" s="99">
        <f t="shared" si="2"/>
        <v>0</v>
      </c>
      <c r="J22" s="99">
        <f t="shared" si="1"/>
        <v>0</v>
      </c>
      <c r="K22" s="19"/>
      <c r="IT22"/>
      <c r="IU22"/>
    </row>
    <row r="23" spans="1:255" s="11" customFormat="1">
      <c r="A23" s="226">
        <f t="shared" si="3"/>
        <v>13</v>
      </c>
      <c r="B23" s="28" t="s">
        <v>50</v>
      </c>
      <c r="C23" s="23" t="s">
        <v>51</v>
      </c>
      <c r="D23" s="23" t="s">
        <v>17</v>
      </c>
      <c r="E23" s="226">
        <v>15</v>
      </c>
      <c r="F23" s="46"/>
      <c r="G23" s="116">
        <f t="shared" si="0"/>
        <v>0</v>
      </c>
      <c r="H23" s="121"/>
      <c r="I23" s="99">
        <f t="shared" si="2"/>
        <v>0</v>
      </c>
      <c r="J23" s="99">
        <f t="shared" si="1"/>
        <v>0</v>
      </c>
      <c r="K23" s="19"/>
      <c r="IT23"/>
      <c r="IU23"/>
    </row>
    <row r="24" spans="1:255" s="11" customFormat="1">
      <c r="A24" s="226">
        <f t="shared" si="3"/>
        <v>14</v>
      </c>
      <c r="B24" s="28" t="s">
        <v>52</v>
      </c>
      <c r="C24" s="23" t="s">
        <v>53</v>
      </c>
      <c r="D24" s="23" t="s">
        <v>54</v>
      </c>
      <c r="E24" s="226">
        <v>10</v>
      </c>
      <c r="F24" s="46"/>
      <c r="G24" s="116">
        <f t="shared" si="0"/>
        <v>0</v>
      </c>
      <c r="H24" s="121"/>
      <c r="I24" s="99">
        <f t="shared" si="2"/>
        <v>0</v>
      </c>
      <c r="J24" s="99">
        <f t="shared" si="1"/>
        <v>0</v>
      </c>
      <c r="K24" s="19"/>
      <c r="IT24"/>
      <c r="IU24"/>
    </row>
    <row r="25" spans="1:255" s="11" customFormat="1">
      <c r="A25" s="226">
        <f t="shared" si="3"/>
        <v>15</v>
      </c>
      <c r="B25" s="32" t="s">
        <v>55</v>
      </c>
      <c r="C25" s="17" t="s">
        <v>56</v>
      </c>
      <c r="D25" s="17" t="s">
        <v>17</v>
      </c>
      <c r="E25" s="227">
        <v>5</v>
      </c>
      <c r="F25" s="49"/>
      <c r="G25" s="101">
        <f t="shared" si="0"/>
        <v>0</v>
      </c>
      <c r="H25" s="121"/>
      <c r="I25" s="99">
        <f t="shared" si="2"/>
        <v>0</v>
      </c>
      <c r="J25" s="99">
        <f t="shared" si="1"/>
        <v>0</v>
      </c>
      <c r="K25" s="19"/>
      <c r="IT25"/>
      <c r="IU25"/>
    </row>
    <row r="26" spans="1:255" s="11" customFormat="1">
      <c r="A26" s="226">
        <f t="shared" si="3"/>
        <v>16</v>
      </c>
      <c r="B26" s="28" t="s">
        <v>57</v>
      </c>
      <c r="C26" s="23" t="s">
        <v>58</v>
      </c>
      <c r="D26" s="23" t="s">
        <v>18</v>
      </c>
      <c r="E26" s="226">
        <v>140</v>
      </c>
      <c r="F26" s="46"/>
      <c r="G26" s="116">
        <f t="shared" si="0"/>
        <v>0</v>
      </c>
      <c r="H26" s="121"/>
      <c r="I26" s="99">
        <f t="shared" si="2"/>
        <v>0</v>
      </c>
      <c r="J26" s="99">
        <f t="shared" si="1"/>
        <v>0</v>
      </c>
      <c r="K26" s="19"/>
      <c r="IT26"/>
      <c r="IU26"/>
    </row>
    <row r="27" spans="1:255" s="11" customFormat="1">
      <c r="A27" s="226">
        <f t="shared" si="3"/>
        <v>17</v>
      </c>
      <c r="B27" s="28" t="s">
        <v>59</v>
      </c>
      <c r="C27" s="23" t="s">
        <v>60</v>
      </c>
      <c r="D27" s="23" t="s">
        <v>61</v>
      </c>
      <c r="E27" s="226">
        <v>80</v>
      </c>
      <c r="F27" s="61"/>
      <c r="G27" s="117">
        <f t="shared" si="0"/>
        <v>0</v>
      </c>
      <c r="H27" s="121"/>
      <c r="I27" s="99">
        <f t="shared" si="2"/>
        <v>0</v>
      </c>
      <c r="J27" s="99">
        <f t="shared" si="1"/>
        <v>0</v>
      </c>
      <c r="K27" s="19"/>
      <c r="IT27"/>
      <c r="IU27"/>
    </row>
    <row r="28" spans="1:255" s="11" customFormat="1">
      <c r="A28" s="226">
        <f t="shared" si="3"/>
        <v>18</v>
      </c>
      <c r="B28" s="28" t="s">
        <v>59</v>
      </c>
      <c r="C28" s="23" t="s">
        <v>62</v>
      </c>
      <c r="D28" s="23" t="s">
        <v>63</v>
      </c>
      <c r="E28" s="226">
        <v>45</v>
      </c>
      <c r="F28" s="61"/>
      <c r="G28" s="117">
        <f t="shared" si="0"/>
        <v>0</v>
      </c>
      <c r="H28" s="121"/>
      <c r="I28" s="99">
        <f t="shared" si="2"/>
        <v>0</v>
      </c>
      <c r="J28" s="99">
        <f t="shared" si="1"/>
        <v>0</v>
      </c>
      <c r="K28" s="19"/>
      <c r="IT28"/>
      <c r="IU28"/>
    </row>
    <row r="29" spans="1:255" s="11" customFormat="1">
      <c r="A29" s="226">
        <f t="shared" si="3"/>
        <v>19</v>
      </c>
      <c r="B29" s="28" t="s">
        <v>64</v>
      </c>
      <c r="C29" s="124" t="s">
        <v>690</v>
      </c>
      <c r="D29" s="23" t="s">
        <v>691</v>
      </c>
      <c r="E29" s="226">
        <v>80</v>
      </c>
      <c r="F29" s="61"/>
      <c r="G29" s="117">
        <f t="shared" si="0"/>
        <v>0</v>
      </c>
      <c r="H29" s="121"/>
      <c r="I29" s="99">
        <f t="shared" si="2"/>
        <v>0</v>
      </c>
      <c r="J29" s="99">
        <f t="shared" si="1"/>
        <v>0</v>
      </c>
      <c r="K29" s="19"/>
      <c r="IT29"/>
      <c r="IU29"/>
    </row>
    <row r="30" spans="1:255" s="11" customFormat="1">
      <c r="A30" s="226">
        <f t="shared" si="3"/>
        <v>20</v>
      </c>
      <c r="B30" s="28" t="s">
        <v>65</v>
      </c>
      <c r="C30" s="23" t="s">
        <v>677</v>
      </c>
      <c r="D30" s="23" t="s">
        <v>692</v>
      </c>
      <c r="E30" s="226">
        <v>3</v>
      </c>
      <c r="F30" s="61"/>
      <c r="G30" s="117">
        <f t="shared" si="0"/>
        <v>0</v>
      </c>
      <c r="H30" s="121"/>
      <c r="I30" s="99">
        <f t="shared" si="2"/>
        <v>0</v>
      </c>
      <c r="J30" s="99">
        <f t="shared" si="1"/>
        <v>0</v>
      </c>
      <c r="K30" s="19"/>
      <c r="IT30"/>
      <c r="IU30"/>
    </row>
    <row r="31" spans="1:255" s="11" customFormat="1">
      <c r="A31" s="226">
        <f t="shared" si="3"/>
        <v>21</v>
      </c>
      <c r="B31" s="16" t="s">
        <v>66</v>
      </c>
      <c r="C31" s="17" t="s">
        <v>67</v>
      </c>
      <c r="D31" s="17" t="s">
        <v>68</v>
      </c>
      <c r="E31" s="227">
        <v>220</v>
      </c>
      <c r="F31" s="61"/>
      <c r="G31" s="117">
        <f t="shared" si="0"/>
        <v>0</v>
      </c>
      <c r="H31" s="121"/>
      <c r="I31" s="99">
        <f t="shared" si="2"/>
        <v>0</v>
      </c>
      <c r="J31" s="99">
        <f t="shared" si="1"/>
        <v>0</v>
      </c>
      <c r="K31" s="19"/>
      <c r="IT31"/>
      <c r="IU31"/>
    </row>
    <row r="32" spans="1:255" s="11" customFormat="1">
      <c r="A32" s="226">
        <f t="shared" si="3"/>
        <v>22</v>
      </c>
      <c r="B32" s="28" t="s">
        <v>69</v>
      </c>
      <c r="C32" s="23" t="s">
        <v>70</v>
      </c>
      <c r="D32" s="23" t="s">
        <v>71</v>
      </c>
      <c r="E32" s="226">
        <v>10</v>
      </c>
      <c r="F32" s="61"/>
      <c r="G32" s="117">
        <f t="shared" si="0"/>
        <v>0</v>
      </c>
      <c r="H32" s="121"/>
      <c r="I32" s="99">
        <f t="shared" si="2"/>
        <v>0</v>
      </c>
      <c r="J32" s="99">
        <f t="shared" si="1"/>
        <v>0</v>
      </c>
      <c r="K32" s="19"/>
      <c r="IT32"/>
      <c r="IU32"/>
    </row>
    <row r="33" spans="1:255" s="38" customFormat="1" ht="25.5">
      <c r="A33" s="226">
        <f t="shared" si="3"/>
        <v>23</v>
      </c>
      <c r="B33" s="32" t="s">
        <v>96</v>
      </c>
      <c r="C33" s="17" t="s">
        <v>97</v>
      </c>
      <c r="D33" s="17" t="s">
        <v>47</v>
      </c>
      <c r="E33" s="227">
        <v>25</v>
      </c>
      <c r="F33" s="46"/>
      <c r="G33" s="116">
        <f t="shared" si="0"/>
        <v>0</v>
      </c>
      <c r="H33" s="121"/>
      <c r="I33" s="99">
        <f t="shared" si="2"/>
        <v>0</v>
      </c>
      <c r="J33" s="99">
        <f t="shared" si="1"/>
        <v>0</v>
      </c>
      <c r="K33" s="17"/>
      <c r="IT33"/>
      <c r="IU33"/>
    </row>
    <row r="34" spans="1:255" s="38" customFormat="1">
      <c r="A34" s="226">
        <f t="shared" si="3"/>
        <v>24</v>
      </c>
      <c r="B34" s="16" t="s">
        <v>182</v>
      </c>
      <c r="C34" s="27" t="s">
        <v>46</v>
      </c>
      <c r="D34" s="72" t="s">
        <v>44</v>
      </c>
      <c r="E34" s="227">
        <v>20</v>
      </c>
      <c r="F34" s="46"/>
      <c r="G34" s="116">
        <f>E34*F34</f>
        <v>0</v>
      </c>
      <c r="H34" s="121"/>
      <c r="I34" s="99">
        <f t="shared" si="2"/>
        <v>0</v>
      </c>
      <c r="J34" s="99">
        <f>G34+I34</f>
        <v>0</v>
      </c>
      <c r="K34" s="17"/>
      <c r="IT34"/>
      <c r="IU34"/>
    </row>
    <row r="35" spans="1:255" s="38" customFormat="1" ht="25.5">
      <c r="A35" s="226">
        <f t="shared" si="3"/>
        <v>25</v>
      </c>
      <c r="B35" s="108" t="s">
        <v>693</v>
      </c>
      <c r="C35" s="124" t="s">
        <v>690</v>
      </c>
      <c r="D35" s="72" t="s">
        <v>194</v>
      </c>
      <c r="E35" s="227">
        <v>20</v>
      </c>
      <c r="F35" s="46"/>
      <c r="G35" s="116">
        <f>E35*F35</f>
        <v>0</v>
      </c>
      <c r="H35" s="121"/>
      <c r="I35" s="99">
        <f t="shared" si="2"/>
        <v>0</v>
      </c>
      <c r="J35" s="99">
        <f>G35+I35</f>
        <v>0</v>
      </c>
      <c r="K35" s="17"/>
      <c r="IT35"/>
      <c r="IU35"/>
    </row>
    <row r="36" spans="1:255" s="38" customFormat="1" ht="25.5">
      <c r="A36" s="226">
        <f t="shared" si="3"/>
        <v>26</v>
      </c>
      <c r="B36" s="28" t="s">
        <v>189</v>
      </c>
      <c r="C36" s="23" t="s">
        <v>190</v>
      </c>
      <c r="D36" s="23" t="s">
        <v>188</v>
      </c>
      <c r="E36" s="226">
        <v>200</v>
      </c>
      <c r="F36" s="61"/>
      <c r="G36" s="117">
        <f>E36*F36</f>
        <v>0</v>
      </c>
      <c r="H36" s="121"/>
      <c r="I36" s="99">
        <f t="shared" si="2"/>
        <v>0</v>
      </c>
      <c r="J36" s="99">
        <f>G36+I36</f>
        <v>0</v>
      </c>
      <c r="K36" s="19"/>
      <c r="IT36"/>
      <c r="IU36"/>
    </row>
    <row r="37" spans="1:255" s="38" customFormat="1">
      <c r="A37" s="226">
        <f t="shared" si="3"/>
        <v>27</v>
      </c>
      <c r="B37" s="20" t="s">
        <v>191</v>
      </c>
      <c r="C37" s="15" t="s">
        <v>678</v>
      </c>
      <c r="D37" s="15" t="s">
        <v>54</v>
      </c>
      <c r="E37" s="255">
        <v>10</v>
      </c>
      <c r="F37" s="36"/>
      <c r="G37" s="99">
        <f>E37*F37</f>
        <v>0</v>
      </c>
      <c r="H37" s="121"/>
      <c r="I37" s="99">
        <f t="shared" si="2"/>
        <v>0</v>
      </c>
      <c r="J37" s="99">
        <f>G37+I37</f>
        <v>0</v>
      </c>
      <c r="K37" s="19"/>
      <c r="IT37"/>
      <c r="IU37"/>
    </row>
    <row r="38" spans="1:255" s="38" customFormat="1">
      <c r="A38" s="226">
        <f t="shared" si="3"/>
        <v>28</v>
      </c>
      <c r="B38" s="20" t="s">
        <v>654</v>
      </c>
      <c r="C38" s="15" t="s">
        <v>678</v>
      </c>
      <c r="D38" s="15" t="s">
        <v>54</v>
      </c>
      <c r="E38" s="255">
        <v>5</v>
      </c>
      <c r="F38" s="36"/>
      <c r="G38" s="99">
        <f>E38*F38</f>
        <v>0</v>
      </c>
      <c r="H38" s="121"/>
      <c r="I38" s="99">
        <f t="shared" si="2"/>
        <v>0</v>
      </c>
      <c r="J38" s="99">
        <f>G38+I38</f>
        <v>0</v>
      </c>
      <c r="K38" s="19"/>
      <c r="IT38"/>
      <c r="IU38"/>
    </row>
    <row r="39" spans="1:255" s="38" customFormat="1">
      <c r="A39" s="226">
        <f t="shared" si="3"/>
        <v>29</v>
      </c>
      <c r="B39" s="16" t="s">
        <v>444</v>
      </c>
      <c r="C39" s="114" t="s">
        <v>259</v>
      </c>
      <c r="D39" s="17" t="s">
        <v>445</v>
      </c>
      <c r="E39" s="227">
        <v>10</v>
      </c>
      <c r="F39" s="46"/>
      <c r="G39" s="116">
        <f t="shared" ref="G39:G58" si="4">E39*F39</f>
        <v>0</v>
      </c>
      <c r="H39" s="121"/>
      <c r="I39" s="99">
        <f t="shared" si="2"/>
        <v>0</v>
      </c>
      <c r="J39" s="99">
        <f t="shared" ref="J39:J58" si="5">G39+I39</f>
        <v>0</v>
      </c>
      <c r="K39" s="17"/>
      <c r="IT39"/>
      <c r="IU39"/>
    </row>
    <row r="40" spans="1:255" s="38" customFormat="1">
      <c r="A40" s="226">
        <f t="shared" si="3"/>
        <v>30</v>
      </c>
      <c r="B40" s="31" t="s">
        <v>447</v>
      </c>
      <c r="C40" s="21" t="s">
        <v>448</v>
      </c>
      <c r="D40" s="21" t="s">
        <v>263</v>
      </c>
      <c r="E40" s="255">
        <v>5</v>
      </c>
      <c r="F40" s="104"/>
      <c r="G40" s="116">
        <f t="shared" si="4"/>
        <v>0</v>
      </c>
      <c r="H40" s="121"/>
      <c r="I40" s="99">
        <f t="shared" si="2"/>
        <v>0</v>
      </c>
      <c r="J40" s="99">
        <f t="shared" si="5"/>
        <v>0</v>
      </c>
      <c r="K40" s="19"/>
      <c r="IT40"/>
      <c r="IU40"/>
    </row>
    <row r="41" spans="1:255" s="43" customFormat="1" ht="25.5">
      <c r="A41" s="226">
        <f t="shared" si="3"/>
        <v>31</v>
      </c>
      <c r="B41" s="16" t="s">
        <v>451</v>
      </c>
      <c r="C41" s="27" t="s">
        <v>452</v>
      </c>
      <c r="D41" s="17" t="s">
        <v>263</v>
      </c>
      <c r="E41" s="227">
        <v>3</v>
      </c>
      <c r="F41" s="46"/>
      <c r="G41" s="116">
        <f t="shared" si="4"/>
        <v>0</v>
      </c>
      <c r="H41" s="121"/>
      <c r="I41" s="99">
        <f t="shared" si="2"/>
        <v>0</v>
      </c>
      <c r="J41" s="99">
        <f t="shared" si="5"/>
        <v>0</v>
      </c>
      <c r="K41" s="19"/>
      <c r="IT41"/>
      <c r="IU41"/>
    </row>
    <row r="42" spans="1:255" s="43" customFormat="1">
      <c r="A42" s="226">
        <f t="shared" si="3"/>
        <v>32</v>
      </c>
      <c r="B42" s="16" t="s">
        <v>455</v>
      </c>
      <c r="C42" s="27" t="s">
        <v>157</v>
      </c>
      <c r="D42" s="17" t="s">
        <v>281</v>
      </c>
      <c r="E42" s="227">
        <v>20</v>
      </c>
      <c r="F42" s="46"/>
      <c r="G42" s="116">
        <f t="shared" si="4"/>
        <v>0</v>
      </c>
      <c r="H42" s="121"/>
      <c r="I42" s="99">
        <f t="shared" si="2"/>
        <v>0</v>
      </c>
      <c r="J42" s="99">
        <f t="shared" si="5"/>
        <v>0</v>
      </c>
      <c r="K42" s="19"/>
      <c r="IT42"/>
      <c r="IU42"/>
    </row>
    <row r="43" spans="1:255" s="43" customFormat="1" ht="25.5">
      <c r="A43" s="226">
        <f t="shared" si="3"/>
        <v>33</v>
      </c>
      <c r="B43" s="16" t="s">
        <v>456</v>
      </c>
      <c r="C43" s="17" t="s">
        <v>457</v>
      </c>
      <c r="D43" s="17" t="s">
        <v>263</v>
      </c>
      <c r="E43" s="227">
        <v>30</v>
      </c>
      <c r="F43" s="104"/>
      <c r="G43" s="116">
        <f t="shared" si="4"/>
        <v>0</v>
      </c>
      <c r="H43" s="121"/>
      <c r="I43" s="99">
        <f t="shared" si="2"/>
        <v>0</v>
      </c>
      <c r="J43" s="99">
        <f t="shared" si="5"/>
        <v>0</v>
      </c>
      <c r="K43" s="19"/>
      <c r="IT43"/>
      <c r="IU43"/>
    </row>
    <row r="44" spans="1:255" s="43" customFormat="1">
      <c r="A44" s="226">
        <f t="shared" si="3"/>
        <v>34</v>
      </c>
      <c r="B44" s="28" t="s">
        <v>460</v>
      </c>
      <c r="C44" s="23" t="s">
        <v>461</v>
      </c>
      <c r="D44" s="23" t="s">
        <v>448</v>
      </c>
      <c r="E44" s="226">
        <v>15</v>
      </c>
      <c r="F44" s="105"/>
      <c r="G44" s="117">
        <f t="shared" si="4"/>
        <v>0</v>
      </c>
      <c r="H44" s="121"/>
      <c r="I44" s="99">
        <f t="shared" si="2"/>
        <v>0</v>
      </c>
      <c r="J44" s="99">
        <f t="shared" si="5"/>
        <v>0</v>
      </c>
      <c r="K44" s="19"/>
      <c r="IT44"/>
      <c r="IU44"/>
    </row>
    <row r="45" spans="1:255" s="43" customFormat="1">
      <c r="A45" s="226">
        <f t="shared" si="3"/>
        <v>35</v>
      </c>
      <c r="B45" s="28" t="s">
        <v>473</v>
      </c>
      <c r="C45" s="72" t="s">
        <v>665</v>
      </c>
      <c r="D45" s="23" t="s">
        <v>472</v>
      </c>
      <c r="E45" s="226">
        <v>2</v>
      </c>
      <c r="F45" s="70"/>
      <c r="G45" s="118">
        <f t="shared" si="4"/>
        <v>0</v>
      </c>
      <c r="H45" s="121"/>
      <c r="I45" s="99">
        <f t="shared" si="2"/>
        <v>0</v>
      </c>
      <c r="J45" s="99">
        <f t="shared" si="5"/>
        <v>0</v>
      </c>
      <c r="K45" s="19"/>
      <c r="IT45"/>
      <c r="IU45"/>
    </row>
    <row r="46" spans="1:255" s="43" customFormat="1" ht="25.5">
      <c r="A46" s="226">
        <f t="shared" si="3"/>
        <v>36</v>
      </c>
      <c r="B46" s="16" t="s">
        <v>858</v>
      </c>
      <c r="C46" s="72" t="s">
        <v>665</v>
      </c>
      <c r="D46" s="72" t="s">
        <v>472</v>
      </c>
      <c r="E46" s="227">
        <v>60</v>
      </c>
      <c r="F46" s="46"/>
      <c r="G46" s="116">
        <f t="shared" si="4"/>
        <v>0</v>
      </c>
      <c r="H46" s="121"/>
      <c r="I46" s="99">
        <f t="shared" si="2"/>
        <v>0</v>
      </c>
      <c r="J46" s="99">
        <f t="shared" si="5"/>
        <v>0</v>
      </c>
      <c r="K46" s="19"/>
      <c r="IT46"/>
      <c r="IU46"/>
    </row>
    <row r="47" spans="1:255" s="43" customFormat="1" ht="25.5">
      <c r="A47" s="226">
        <f t="shared" si="3"/>
        <v>37</v>
      </c>
      <c r="B47" s="16" t="s">
        <v>858</v>
      </c>
      <c r="C47" s="72" t="s">
        <v>665</v>
      </c>
      <c r="D47" s="72" t="s">
        <v>1018</v>
      </c>
      <c r="E47" s="227">
        <v>5</v>
      </c>
      <c r="F47" s="46"/>
      <c r="G47" s="116">
        <f t="shared" si="4"/>
        <v>0</v>
      </c>
      <c r="H47" s="121"/>
      <c r="I47" s="99">
        <f t="shared" si="2"/>
        <v>0</v>
      </c>
      <c r="J47" s="99">
        <f t="shared" si="5"/>
        <v>0</v>
      </c>
      <c r="K47" s="19"/>
      <c r="IT47"/>
      <c r="IU47"/>
    </row>
    <row r="48" spans="1:255" s="43" customFormat="1">
      <c r="A48" s="226">
        <f t="shared" si="3"/>
        <v>38</v>
      </c>
      <c r="B48" s="16" t="s">
        <v>474</v>
      </c>
      <c r="C48" s="72" t="s">
        <v>665</v>
      </c>
      <c r="D48" s="17" t="s">
        <v>448</v>
      </c>
      <c r="E48" s="227">
        <v>5</v>
      </c>
      <c r="F48" s="46"/>
      <c r="G48" s="116">
        <f t="shared" si="4"/>
        <v>0</v>
      </c>
      <c r="H48" s="121"/>
      <c r="I48" s="99">
        <f t="shared" si="2"/>
        <v>0</v>
      </c>
      <c r="J48" s="99">
        <f t="shared" si="5"/>
        <v>0</v>
      </c>
      <c r="K48" s="19"/>
      <c r="IT48"/>
      <c r="IU48"/>
    </row>
    <row r="49" spans="1:255" s="43" customFormat="1" ht="25.5">
      <c r="A49" s="226">
        <f t="shared" si="3"/>
        <v>39</v>
      </c>
      <c r="B49" s="28" t="s">
        <v>475</v>
      </c>
      <c r="C49" s="115" t="s">
        <v>681</v>
      </c>
      <c r="D49" s="72" t="s">
        <v>689</v>
      </c>
      <c r="E49" s="226">
        <v>5</v>
      </c>
      <c r="F49" s="70"/>
      <c r="G49" s="118">
        <f t="shared" si="4"/>
        <v>0</v>
      </c>
      <c r="H49" s="121"/>
      <c r="I49" s="99">
        <f t="shared" si="2"/>
        <v>0</v>
      </c>
      <c r="J49" s="99">
        <f t="shared" si="5"/>
        <v>0</v>
      </c>
      <c r="K49" s="19"/>
      <c r="IT49"/>
      <c r="IU49"/>
    </row>
    <row r="50" spans="1:255" s="43" customFormat="1">
      <c r="A50" s="226">
        <f t="shared" si="3"/>
        <v>40</v>
      </c>
      <c r="B50" s="16" t="s">
        <v>477</v>
      </c>
      <c r="C50" s="72" t="s">
        <v>70</v>
      </c>
      <c r="D50" s="17" t="s">
        <v>31</v>
      </c>
      <c r="E50" s="227">
        <v>10</v>
      </c>
      <c r="F50" s="46"/>
      <c r="G50" s="116">
        <f t="shared" si="4"/>
        <v>0</v>
      </c>
      <c r="H50" s="121"/>
      <c r="I50" s="99">
        <f t="shared" si="2"/>
        <v>0</v>
      </c>
      <c r="J50" s="99">
        <f t="shared" si="5"/>
        <v>0</v>
      </c>
      <c r="K50" s="19"/>
      <c r="IT50"/>
      <c r="IU50"/>
    </row>
    <row r="51" spans="1:255" s="43" customFormat="1">
      <c r="A51" s="226">
        <f t="shared" si="3"/>
        <v>41</v>
      </c>
      <c r="B51" s="16" t="s">
        <v>478</v>
      </c>
      <c r="C51" s="72" t="s">
        <v>665</v>
      </c>
      <c r="D51" s="72" t="s">
        <v>685</v>
      </c>
      <c r="E51" s="227">
        <v>10</v>
      </c>
      <c r="F51" s="46"/>
      <c r="G51" s="116">
        <f t="shared" si="4"/>
        <v>0</v>
      </c>
      <c r="H51" s="121"/>
      <c r="I51" s="99">
        <f t="shared" si="2"/>
        <v>0</v>
      </c>
      <c r="J51" s="99">
        <f t="shared" si="5"/>
        <v>0</v>
      </c>
      <c r="K51" s="19"/>
      <c r="IT51"/>
      <c r="IU51"/>
    </row>
    <row r="52" spans="1:255" s="43" customFormat="1">
      <c r="A52" s="226">
        <f t="shared" si="3"/>
        <v>42</v>
      </c>
      <c r="B52" s="16" t="s">
        <v>479</v>
      </c>
      <c r="C52" s="72" t="s">
        <v>665</v>
      </c>
      <c r="D52" s="17" t="s">
        <v>288</v>
      </c>
      <c r="E52" s="227">
        <v>1</v>
      </c>
      <c r="F52" s="46"/>
      <c r="G52" s="116">
        <f t="shared" si="4"/>
        <v>0</v>
      </c>
      <c r="H52" s="121"/>
      <c r="I52" s="99">
        <f t="shared" si="2"/>
        <v>0</v>
      </c>
      <c r="J52" s="99">
        <f t="shared" si="5"/>
        <v>0</v>
      </c>
      <c r="K52" s="19"/>
      <c r="IT52"/>
      <c r="IU52"/>
    </row>
    <row r="53" spans="1:255" s="43" customFormat="1">
      <c r="A53" s="226">
        <f t="shared" si="3"/>
        <v>43</v>
      </c>
      <c r="B53" s="28" t="s">
        <v>480</v>
      </c>
      <c r="C53" s="23" t="s">
        <v>665</v>
      </c>
      <c r="D53" s="23" t="s">
        <v>260</v>
      </c>
      <c r="E53" s="226">
        <v>4</v>
      </c>
      <c r="F53" s="70"/>
      <c r="G53" s="118">
        <f t="shared" si="4"/>
        <v>0</v>
      </c>
      <c r="H53" s="121"/>
      <c r="I53" s="99">
        <f t="shared" si="2"/>
        <v>0</v>
      </c>
      <c r="J53" s="99">
        <f t="shared" si="5"/>
        <v>0</v>
      </c>
      <c r="K53" s="19"/>
      <c r="IT53"/>
      <c r="IU53"/>
    </row>
    <row r="54" spans="1:255" s="43" customFormat="1">
      <c r="A54" s="226">
        <f t="shared" si="3"/>
        <v>44</v>
      </c>
      <c r="B54" s="16" t="s">
        <v>481</v>
      </c>
      <c r="C54" s="17" t="s">
        <v>665</v>
      </c>
      <c r="D54" s="17" t="s">
        <v>288</v>
      </c>
      <c r="E54" s="227">
        <v>2</v>
      </c>
      <c r="F54" s="46"/>
      <c r="G54" s="116">
        <f t="shared" si="4"/>
        <v>0</v>
      </c>
      <c r="H54" s="121"/>
      <c r="I54" s="99">
        <f t="shared" si="2"/>
        <v>0</v>
      </c>
      <c r="J54" s="99">
        <f t="shared" si="5"/>
        <v>0</v>
      </c>
      <c r="K54" s="19"/>
      <c r="IT54"/>
      <c r="IU54"/>
    </row>
    <row r="55" spans="1:255" s="43" customFormat="1">
      <c r="A55" s="226">
        <f t="shared" si="3"/>
        <v>45</v>
      </c>
      <c r="B55" s="16" t="s">
        <v>482</v>
      </c>
      <c r="C55" s="17" t="s">
        <v>665</v>
      </c>
      <c r="D55" s="17" t="s">
        <v>472</v>
      </c>
      <c r="E55" s="227">
        <v>90</v>
      </c>
      <c r="F55" s="46"/>
      <c r="G55" s="116">
        <f t="shared" si="4"/>
        <v>0</v>
      </c>
      <c r="H55" s="121"/>
      <c r="I55" s="99">
        <f t="shared" si="2"/>
        <v>0</v>
      </c>
      <c r="J55" s="99">
        <f t="shared" si="5"/>
        <v>0</v>
      </c>
      <c r="K55" s="19"/>
      <c r="IT55"/>
      <c r="IU55"/>
    </row>
    <row r="56" spans="1:255" s="43" customFormat="1">
      <c r="A56" s="226">
        <f t="shared" si="3"/>
        <v>46</v>
      </c>
      <c r="B56" s="16" t="s">
        <v>483</v>
      </c>
      <c r="C56" s="17" t="s">
        <v>665</v>
      </c>
      <c r="D56" s="72" t="s">
        <v>472</v>
      </c>
      <c r="E56" s="227">
        <v>4</v>
      </c>
      <c r="F56" s="46"/>
      <c r="G56" s="116">
        <f t="shared" si="4"/>
        <v>0</v>
      </c>
      <c r="H56" s="121"/>
      <c r="I56" s="99">
        <f t="shared" si="2"/>
        <v>0</v>
      </c>
      <c r="J56" s="99">
        <f t="shared" si="5"/>
        <v>0</v>
      </c>
      <c r="K56" s="19"/>
      <c r="IT56"/>
      <c r="IU56"/>
    </row>
    <row r="57" spans="1:255" s="43" customFormat="1">
      <c r="A57" s="226">
        <f t="shared" si="3"/>
        <v>47</v>
      </c>
      <c r="B57" s="16" t="s">
        <v>484</v>
      </c>
      <c r="C57" s="17" t="s">
        <v>665</v>
      </c>
      <c r="D57" s="17" t="s">
        <v>472</v>
      </c>
      <c r="E57" s="227">
        <v>1</v>
      </c>
      <c r="F57" s="46"/>
      <c r="G57" s="116">
        <f t="shared" si="4"/>
        <v>0</v>
      </c>
      <c r="H57" s="121"/>
      <c r="I57" s="99">
        <f t="shared" si="2"/>
        <v>0</v>
      </c>
      <c r="J57" s="99">
        <f t="shared" si="5"/>
        <v>0</v>
      </c>
      <c r="K57" s="19"/>
      <c r="IT57"/>
      <c r="IU57"/>
    </row>
    <row r="58" spans="1:255" s="43" customFormat="1">
      <c r="A58" s="226">
        <f t="shared" si="3"/>
        <v>48</v>
      </c>
      <c r="B58" s="16" t="s">
        <v>485</v>
      </c>
      <c r="C58" s="17" t="s">
        <v>665</v>
      </c>
      <c r="D58" s="17" t="s">
        <v>288</v>
      </c>
      <c r="E58" s="227">
        <v>1</v>
      </c>
      <c r="F58" s="46"/>
      <c r="G58" s="116">
        <f t="shared" si="4"/>
        <v>0</v>
      </c>
      <c r="H58" s="121"/>
      <c r="I58" s="99">
        <f t="shared" si="2"/>
        <v>0</v>
      </c>
      <c r="J58" s="99">
        <f t="shared" si="5"/>
        <v>0</v>
      </c>
      <c r="K58" s="19"/>
      <c r="IT58"/>
      <c r="IU58"/>
    </row>
    <row r="59" spans="1:255" s="43" customFormat="1">
      <c r="A59" s="226">
        <f t="shared" si="3"/>
        <v>49</v>
      </c>
      <c r="B59" s="31" t="s">
        <v>581</v>
      </c>
      <c r="C59" s="72" t="s">
        <v>340</v>
      </c>
      <c r="D59" s="17" t="s">
        <v>582</v>
      </c>
      <c r="E59" s="227">
        <v>130</v>
      </c>
      <c r="F59" s="49"/>
      <c r="G59" s="119">
        <f t="shared" ref="G59:G66" si="6">E59*F59</f>
        <v>0</v>
      </c>
      <c r="H59" s="121"/>
      <c r="I59" s="99">
        <f t="shared" si="2"/>
        <v>0</v>
      </c>
      <c r="J59" s="122">
        <f>G59+I59</f>
        <v>0</v>
      </c>
      <c r="K59" s="81"/>
      <c r="IT59"/>
      <c r="IU59"/>
    </row>
    <row r="60" spans="1:255" s="43" customFormat="1">
      <c r="A60" s="226">
        <f t="shared" si="3"/>
        <v>50</v>
      </c>
      <c r="B60" s="31" t="s">
        <v>583</v>
      </c>
      <c r="C60" s="15" t="s">
        <v>32</v>
      </c>
      <c r="D60" s="81" t="s">
        <v>584</v>
      </c>
      <c r="E60" s="264">
        <v>30</v>
      </c>
      <c r="F60" s="109"/>
      <c r="G60" s="119">
        <f t="shared" si="6"/>
        <v>0</v>
      </c>
      <c r="H60" s="121"/>
      <c r="I60" s="99">
        <f t="shared" si="2"/>
        <v>0</v>
      </c>
      <c r="J60" s="122">
        <f>G60+I60</f>
        <v>0</v>
      </c>
      <c r="K60" s="81"/>
      <c r="IT60"/>
      <c r="IU60"/>
    </row>
    <row r="61" spans="1:255" s="43" customFormat="1" ht="25.5">
      <c r="A61" s="226">
        <f t="shared" si="3"/>
        <v>51</v>
      </c>
      <c r="B61" s="96" t="s">
        <v>687</v>
      </c>
      <c r="C61" s="72" t="s">
        <v>688</v>
      </c>
      <c r="D61" s="72" t="s">
        <v>289</v>
      </c>
      <c r="E61" s="228">
        <v>5</v>
      </c>
      <c r="F61" s="46"/>
      <c r="G61" s="101">
        <f t="shared" si="6"/>
        <v>0</v>
      </c>
      <c r="H61" s="121"/>
      <c r="I61" s="99">
        <f t="shared" si="2"/>
        <v>0</v>
      </c>
      <c r="J61" s="119">
        <f>G61+I61</f>
        <v>0</v>
      </c>
      <c r="K61" s="15"/>
      <c r="IT61"/>
      <c r="IU61"/>
    </row>
    <row r="62" spans="1:255" s="43" customFormat="1">
      <c r="A62" s="226">
        <f t="shared" si="3"/>
        <v>52</v>
      </c>
      <c r="B62" s="200" t="s">
        <v>896</v>
      </c>
      <c r="C62" s="72" t="s">
        <v>82</v>
      </c>
      <c r="D62" s="72" t="s">
        <v>899</v>
      </c>
      <c r="E62" s="228">
        <v>1</v>
      </c>
      <c r="F62" s="46"/>
      <c r="G62" s="218">
        <f t="shared" si="6"/>
        <v>0</v>
      </c>
      <c r="H62" s="121"/>
      <c r="I62" s="99">
        <f t="shared" si="2"/>
        <v>0</v>
      </c>
      <c r="J62" s="119">
        <f t="shared" ref="J62:J65" si="7">G62+I62</f>
        <v>0</v>
      </c>
      <c r="K62" s="15"/>
      <c r="IT62"/>
      <c r="IU62"/>
    </row>
    <row r="63" spans="1:255" s="43" customFormat="1">
      <c r="A63" s="226">
        <f t="shared" si="3"/>
        <v>53</v>
      </c>
      <c r="B63" s="200" t="s">
        <v>897</v>
      </c>
      <c r="C63" s="72" t="s">
        <v>472</v>
      </c>
      <c r="D63" s="72" t="s">
        <v>493</v>
      </c>
      <c r="E63" s="228">
        <v>2</v>
      </c>
      <c r="F63" s="46"/>
      <c r="G63" s="218">
        <f t="shared" si="6"/>
        <v>0</v>
      </c>
      <c r="H63" s="121"/>
      <c r="I63" s="99">
        <f t="shared" si="2"/>
        <v>0</v>
      </c>
      <c r="J63" s="119">
        <f t="shared" si="7"/>
        <v>0</v>
      </c>
      <c r="K63" s="15"/>
      <c r="IT63"/>
      <c r="IU63"/>
    </row>
    <row r="64" spans="1:255" s="43" customFormat="1" ht="25.5">
      <c r="A64" s="226">
        <f t="shared" si="3"/>
        <v>54</v>
      </c>
      <c r="B64" s="200" t="s">
        <v>898</v>
      </c>
      <c r="C64" s="72" t="s">
        <v>82</v>
      </c>
      <c r="D64" s="72" t="s">
        <v>900</v>
      </c>
      <c r="E64" s="228">
        <v>1</v>
      </c>
      <c r="F64" s="46"/>
      <c r="G64" s="218">
        <f t="shared" si="6"/>
        <v>0</v>
      </c>
      <c r="H64" s="121"/>
      <c r="I64" s="99">
        <f t="shared" si="2"/>
        <v>0</v>
      </c>
      <c r="J64" s="119">
        <f t="shared" si="7"/>
        <v>0</v>
      </c>
      <c r="K64" s="15"/>
      <c r="IT64"/>
      <c r="IU64"/>
    </row>
    <row r="65" spans="1:255" s="43" customFormat="1">
      <c r="A65" s="226">
        <f t="shared" si="3"/>
        <v>55</v>
      </c>
      <c r="B65" s="200" t="s">
        <v>901</v>
      </c>
      <c r="C65" s="72" t="s">
        <v>260</v>
      </c>
      <c r="D65" s="72" t="s">
        <v>38</v>
      </c>
      <c r="E65" s="228">
        <v>3</v>
      </c>
      <c r="F65" s="46"/>
      <c r="G65" s="218">
        <f t="shared" si="6"/>
        <v>0</v>
      </c>
      <c r="H65" s="121"/>
      <c r="I65" s="99">
        <f t="shared" si="2"/>
        <v>0</v>
      </c>
      <c r="J65" s="119">
        <f t="shared" si="7"/>
        <v>0</v>
      </c>
      <c r="K65" s="15"/>
      <c r="IT65"/>
      <c r="IU65"/>
    </row>
    <row r="66" spans="1:255" s="43" customFormat="1" ht="26.25" thickBot="1">
      <c r="A66" s="226">
        <f t="shared" si="3"/>
        <v>56</v>
      </c>
      <c r="B66" s="95" t="s">
        <v>796</v>
      </c>
      <c r="C66" s="72" t="s">
        <v>682</v>
      </c>
      <c r="D66" s="15" t="s">
        <v>686</v>
      </c>
      <c r="E66" s="227">
        <v>12</v>
      </c>
      <c r="F66" s="36"/>
      <c r="G66" s="126">
        <f t="shared" si="6"/>
        <v>0</v>
      </c>
      <c r="H66" s="121"/>
      <c r="I66" s="99">
        <f t="shared" si="2"/>
        <v>0</v>
      </c>
      <c r="J66" s="126">
        <f>G66+I66</f>
        <v>0</v>
      </c>
      <c r="K66" s="19"/>
      <c r="IT66"/>
      <c r="IU66"/>
    </row>
    <row r="67" spans="1:255" s="43" customFormat="1" ht="13.5" thickBot="1">
      <c r="A67" s="39"/>
      <c r="B67" s="40" t="s">
        <v>76</v>
      </c>
      <c r="C67" s="12"/>
      <c r="D67" s="12"/>
      <c r="E67" s="12"/>
      <c r="F67" s="12"/>
      <c r="G67" s="120">
        <f>SUM(G11:G66)</f>
        <v>0</v>
      </c>
      <c r="H67" s="41"/>
      <c r="I67" s="111"/>
      <c r="J67" s="123">
        <f>SUM(J11:J66)</f>
        <v>0</v>
      </c>
      <c r="K67" s="111"/>
      <c r="IT67"/>
      <c r="IU67"/>
    </row>
    <row r="68" spans="1:255" s="43" customFormat="1">
      <c r="A68" s="39"/>
      <c r="B68" s="39"/>
      <c r="C68" s="42"/>
      <c r="D68" s="39"/>
      <c r="E68" s="39"/>
      <c r="F68" s="39"/>
      <c r="G68" s="39"/>
      <c r="H68" s="39"/>
      <c r="I68" s="42"/>
      <c r="J68" s="42"/>
      <c r="K68" s="42"/>
      <c r="IT68"/>
      <c r="IU68"/>
    </row>
    <row r="69" spans="1:255" s="43" customFormat="1">
      <c r="A69" s="39"/>
      <c r="B69" s="39"/>
      <c r="C69" s="42"/>
      <c r="D69" s="39"/>
      <c r="E69" s="39"/>
      <c r="F69" s="39"/>
      <c r="G69" s="39"/>
      <c r="H69" s="39"/>
      <c r="I69" s="42"/>
      <c r="J69" s="42"/>
      <c r="K69" s="42"/>
      <c r="IT69"/>
      <c r="IU69"/>
    </row>
    <row r="70" spans="1:255" s="43" customFormat="1">
      <c r="A70" s="39"/>
      <c r="B70" s="1" t="s">
        <v>77</v>
      </c>
      <c r="C70" s="42"/>
      <c r="D70" s="39"/>
      <c r="E70" s="39"/>
      <c r="F70" s="39"/>
      <c r="G70" s="39"/>
      <c r="H70" s="39"/>
      <c r="I70" s="301" t="s">
        <v>78</v>
      </c>
      <c r="J70" s="301"/>
      <c r="K70" s="301"/>
      <c r="IT70"/>
      <c r="IU70"/>
    </row>
    <row r="71" spans="1:255" s="43" customFormat="1">
      <c r="A71" s="39"/>
      <c r="B71" s="1" t="s">
        <v>79</v>
      </c>
      <c r="C71" s="42"/>
      <c r="D71" s="39"/>
      <c r="E71" s="39"/>
      <c r="F71" s="39"/>
      <c r="G71" s="39"/>
      <c r="H71" s="39"/>
      <c r="I71" s="301" t="s">
        <v>80</v>
      </c>
      <c r="J71" s="301"/>
      <c r="K71" s="301"/>
      <c r="IT71"/>
      <c r="IU71"/>
    </row>
    <row r="72" spans="1:255" s="43" customFormat="1">
      <c r="I72" s="112"/>
      <c r="J72" s="112"/>
      <c r="K72" s="112"/>
      <c r="IT72"/>
      <c r="IU72"/>
    </row>
    <row r="73" spans="1:255" s="43" customFormat="1">
      <c r="I73" s="112"/>
      <c r="J73" s="112"/>
      <c r="K73" s="112"/>
      <c r="IT73"/>
      <c r="IU73"/>
    </row>
    <row r="74" spans="1:255" s="43" customFormat="1">
      <c r="I74" s="112"/>
      <c r="J74" s="112"/>
      <c r="K74" s="112"/>
      <c r="IT74"/>
      <c r="IU74"/>
    </row>
    <row r="75" spans="1:255" s="43" customFormat="1">
      <c r="I75" s="112"/>
      <c r="J75" s="112"/>
      <c r="K75" s="112"/>
      <c r="IT75"/>
      <c r="IU75"/>
    </row>
    <row r="76" spans="1:255" s="43" customFormat="1">
      <c r="I76" s="112"/>
      <c r="J76" s="112"/>
      <c r="K76" s="112"/>
      <c r="IT76"/>
      <c r="IU76"/>
    </row>
    <row r="77" spans="1:255" s="43" customFormat="1">
      <c r="I77" s="112"/>
      <c r="J77" s="112"/>
      <c r="K77" s="112"/>
      <c r="IT77"/>
      <c r="IU77"/>
    </row>
    <row r="78" spans="1:255" s="43" customFormat="1">
      <c r="I78" s="112"/>
      <c r="J78" s="112"/>
      <c r="K78" s="112"/>
      <c r="IT78"/>
      <c r="IU78"/>
    </row>
    <row r="79" spans="1:255" s="43" customFormat="1">
      <c r="I79" s="112"/>
      <c r="J79" s="112"/>
      <c r="K79" s="112"/>
      <c r="IT79"/>
      <c r="IU79"/>
    </row>
    <row r="80" spans="1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9:255" s="43" customFormat="1">
      <c r="I129" s="112"/>
      <c r="J129" s="112"/>
      <c r="K129" s="112"/>
      <c r="IT129"/>
      <c r="IU129"/>
    </row>
    <row r="130" spans="9:255" s="43" customFormat="1">
      <c r="I130" s="112"/>
      <c r="J130" s="112"/>
      <c r="K130" s="112"/>
      <c r="IT130"/>
      <c r="IU130"/>
    </row>
    <row r="131" spans="9:255" s="43" customFormat="1">
      <c r="I131" s="112"/>
      <c r="J131" s="112"/>
      <c r="K131" s="112"/>
      <c r="IT131"/>
      <c r="IU131"/>
    </row>
    <row r="132" spans="9:255" s="43" customFormat="1">
      <c r="I132" s="112"/>
      <c r="J132" s="112"/>
      <c r="K132" s="112"/>
      <c r="IT132"/>
      <c r="IU132"/>
    </row>
    <row r="133" spans="9:255" s="43" customFormat="1">
      <c r="I133" s="112"/>
      <c r="J133" s="112"/>
      <c r="K133" s="112"/>
      <c r="IT133"/>
      <c r="IU133"/>
    </row>
    <row r="134" spans="9:255" s="43" customFormat="1">
      <c r="I134" s="112"/>
      <c r="J134" s="112"/>
      <c r="K134" s="112"/>
      <c r="IT134"/>
      <c r="IU134"/>
    </row>
    <row r="135" spans="9:255" s="43" customFormat="1">
      <c r="I135" s="112"/>
      <c r="J135" s="112"/>
      <c r="K135" s="112"/>
      <c r="IT135"/>
      <c r="IU135"/>
    </row>
    <row r="136" spans="9:255" s="43" customFormat="1">
      <c r="I136" s="112"/>
      <c r="J136" s="112"/>
      <c r="K136" s="112"/>
      <c r="IT136"/>
      <c r="IU136"/>
    </row>
    <row r="137" spans="9:255" s="43" customFormat="1">
      <c r="I137" s="112"/>
      <c r="J137" s="112"/>
      <c r="K137" s="112"/>
      <c r="IT137"/>
      <c r="IU137"/>
    </row>
    <row r="138" spans="9:255" s="43" customFormat="1">
      <c r="I138" s="112"/>
      <c r="J138" s="112"/>
      <c r="K138" s="112"/>
      <c r="IT138"/>
      <c r="IU138"/>
    </row>
    <row r="139" spans="9:255" s="43" customFormat="1">
      <c r="I139" s="112"/>
      <c r="J139" s="112"/>
      <c r="K139" s="112"/>
      <c r="IT139"/>
      <c r="IU139"/>
    </row>
    <row r="140" spans="9:255" s="43" customFormat="1">
      <c r="I140" s="112"/>
      <c r="J140" s="112"/>
      <c r="K140" s="112"/>
      <c r="IT140"/>
      <c r="IU140"/>
    </row>
    <row r="141" spans="9:255" s="43" customFormat="1">
      <c r="I141" s="112"/>
      <c r="J141" s="112"/>
      <c r="K141" s="112"/>
      <c r="IT141"/>
      <c r="IU141"/>
    </row>
    <row r="142" spans="9:255" s="43" customFormat="1">
      <c r="I142" s="112"/>
      <c r="J142" s="112"/>
      <c r="K142" s="112"/>
      <c r="IT142"/>
      <c r="IU142"/>
    </row>
    <row r="143" spans="9:255" s="43" customFormat="1">
      <c r="I143" s="112"/>
      <c r="J143" s="112"/>
      <c r="K143" s="112"/>
      <c r="IT143"/>
      <c r="IU143"/>
    </row>
    <row r="144" spans="9:255" s="43" customFormat="1">
      <c r="I144" s="112"/>
      <c r="J144" s="112"/>
      <c r="K144" s="112"/>
      <c r="IT144"/>
      <c r="IU144"/>
    </row>
    <row r="145" spans="9:255" s="43" customFormat="1">
      <c r="I145" s="112"/>
      <c r="J145" s="112"/>
      <c r="K145" s="112"/>
      <c r="IT145"/>
      <c r="IU145"/>
    </row>
    <row r="146" spans="9:255" s="43" customFormat="1">
      <c r="I146" s="112"/>
      <c r="J146" s="112"/>
      <c r="K146" s="112"/>
      <c r="IT146"/>
      <c r="IU146"/>
    </row>
    <row r="147" spans="9:255" s="43" customFormat="1">
      <c r="I147" s="112"/>
      <c r="J147" s="112"/>
      <c r="K147" s="112"/>
      <c r="IT147"/>
      <c r="IU147"/>
    </row>
    <row r="148" spans="9:255" s="43" customFormat="1">
      <c r="I148" s="112"/>
      <c r="J148" s="112"/>
      <c r="K148" s="112"/>
      <c r="IT148"/>
      <c r="IU148"/>
    </row>
    <row r="149" spans="9:255" s="43" customFormat="1">
      <c r="I149" s="112"/>
      <c r="J149" s="112"/>
      <c r="K149" s="112"/>
      <c r="IT149"/>
      <c r="IU149"/>
    </row>
    <row r="150" spans="9:255" s="43" customFormat="1">
      <c r="I150" s="112"/>
      <c r="J150" s="112"/>
      <c r="K150" s="112"/>
      <c r="IT150"/>
      <c r="IU150"/>
    </row>
    <row r="151" spans="9:255" s="43" customFormat="1">
      <c r="I151" s="112"/>
      <c r="J151" s="112"/>
      <c r="K151" s="112"/>
      <c r="IT151"/>
      <c r="IU151"/>
    </row>
    <row r="152" spans="9:255" s="43" customFormat="1">
      <c r="I152" s="112"/>
      <c r="J152" s="112"/>
      <c r="K152" s="112"/>
      <c r="IT152"/>
      <c r="IU152"/>
    </row>
    <row r="153" spans="9:255" s="43" customFormat="1">
      <c r="I153" s="112"/>
      <c r="J153" s="112"/>
      <c r="K153" s="112"/>
      <c r="IT153"/>
      <c r="IU153"/>
    </row>
    <row r="154" spans="9:255" s="43" customFormat="1">
      <c r="I154" s="112"/>
      <c r="J154" s="112"/>
      <c r="K154" s="112"/>
      <c r="IT154"/>
      <c r="IU154"/>
    </row>
    <row r="155" spans="9:255" s="43" customFormat="1">
      <c r="I155" s="112"/>
      <c r="J155" s="112"/>
      <c r="K155" s="112"/>
      <c r="IT155"/>
      <c r="IU155"/>
    </row>
    <row r="156" spans="9:255" s="43" customFormat="1">
      <c r="I156" s="112"/>
      <c r="J156" s="112"/>
      <c r="K156" s="112"/>
      <c r="IT156"/>
      <c r="IU156"/>
    </row>
    <row r="157" spans="9:255" s="43" customFormat="1">
      <c r="I157" s="112"/>
      <c r="J157" s="112"/>
      <c r="K157" s="112"/>
      <c r="IT157"/>
      <c r="IU157"/>
    </row>
    <row r="158" spans="9:255" s="43" customFormat="1">
      <c r="I158" s="112"/>
      <c r="J158" s="112"/>
      <c r="K158" s="112"/>
      <c r="IT158"/>
      <c r="IU158"/>
    </row>
    <row r="159" spans="9:255" s="43" customFormat="1">
      <c r="I159" s="112"/>
      <c r="J159" s="112"/>
      <c r="K159" s="112"/>
      <c r="IT159"/>
      <c r="IU159"/>
    </row>
    <row r="160" spans="9:255" s="43" customFormat="1">
      <c r="I160" s="112"/>
      <c r="J160" s="112"/>
      <c r="K160" s="112"/>
      <c r="IT160"/>
      <c r="IU160"/>
    </row>
    <row r="161" spans="1:255" s="43" customFormat="1">
      <c r="I161" s="112"/>
      <c r="J161" s="112"/>
      <c r="K161" s="112"/>
      <c r="IT161"/>
      <c r="IU161"/>
    </row>
    <row r="162" spans="1:255" s="43" customFormat="1">
      <c r="I162" s="112"/>
      <c r="J162" s="112"/>
      <c r="K162" s="112"/>
      <c r="IT162"/>
      <c r="IU162"/>
    </row>
    <row r="163" spans="1:255" s="43" customFormat="1">
      <c r="I163" s="112"/>
      <c r="J163" s="112"/>
      <c r="K163" s="112"/>
      <c r="IT163"/>
      <c r="IU163"/>
    </row>
    <row r="164" spans="1:255" s="43" customFormat="1">
      <c r="I164" s="112"/>
      <c r="J164" s="112"/>
      <c r="K164" s="112"/>
      <c r="IT164"/>
      <c r="IU164"/>
    </row>
    <row r="165" spans="1:255" s="43" customFormat="1">
      <c r="I165" s="112"/>
      <c r="J165" s="112"/>
      <c r="K165" s="112"/>
      <c r="IT165"/>
      <c r="IU165"/>
    </row>
    <row r="166" spans="1:255" s="43" customFormat="1">
      <c r="I166" s="112"/>
      <c r="J166" s="112"/>
      <c r="K166" s="112"/>
      <c r="IT166"/>
      <c r="IU166"/>
    </row>
    <row r="167" spans="1:255" s="43" customFormat="1">
      <c r="I167" s="112"/>
      <c r="J167" s="112"/>
      <c r="K167" s="112"/>
      <c r="IT167"/>
      <c r="IU167"/>
    </row>
    <row r="168" spans="1:255" s="43" customFormat="1">
      <c r="I168" s="112"/>
      <c r="J168" s="112"/>
      <c r="K168" s="112"/>
      <c r="IT168"/>
      <c r="IU168"/>
    </row>
    <row r="169" spans="1:255" s="43" customFormat="1">
      <c r="I169" s="112"/>
      <c r="J169" s="112"/>
      <c r="K169" s="112"/>
      <c r="IT169"/>
      <c r="IU169"/>
    </row>
    <row r="170" spans="1:255">
      <c r="A170" s="43"/>
      <c r="B170" s="43"/>
      <c r="C170" s="43"/>
      <c r="D170" s="43"/>
      <c r="E170" s="43"/>
      <c r="F170" s="43"/>
      <c r="G170" s="43"/>
      <c r="H170" s="43"/>
      <c r="I170" s="112"/>
      <c r="J170" s="112"/>
      <c r="K170" s="112"/>
    </row>
    <row r="171" spans="1:255">
      <c r="A171" s="43"/>
      <c r="B171" s="43"/>
      <c r="C171" s="43"/>
      <c r="D171" s="43"/>
      <c r="E171" s="43"/>
      <c r="F171" s="43"/>
      <c r="G171" s="43"/>
      <c r="H171" s="43"/>
      <c r="I171" s="112"/>
      <c r="J171" s="112"/>
      <c r="K171" s="112"/>
    </row>
    <row r="172" spans="1:255">
      <c r="A172" s="43"/>
      <c r="B172" s="43"/>
      <c r="C172" s="43"/>
      <c r="D172" s="43"/>
      <c r="E172" s="43"/>
      <c r="F172" s="43"/>
      <c r="G172" s="43"/>
      <c r="H172" s="43"/>
      <c r="I172" s="112"/>
      <c r="J172" s="112"/>
      <c r="K172" s="112"/>
    </row>
    <row r="173" spans="1:255">
      <c r="A173" s="43"/>
      <c r="B173" s="43"/>
      <c r="C173" s="43"/>
      <c r="D173" s="43"/>
      <c r="E173" s="43"/>
      <c r="F173" s="43"/>
      <c r="G173" s="43"/>
      <c r="H173" s="43"/>
      <c r="I173" s="112"/>
      <c r="J173" s="112"/>
      <c r="K173" s="112"/>
    </row>
    <row r="174" spans="1:255">
      <c r="A174" s="43"/>
      <c r="B174" s="43"/>
      <c r="C174" s="43"/>
      <c r="D174" s="43"/>
      <c r="E174" s="43"/>
      <c r="F174" s="43"/>
      <c r="G174" s="43"/>
      <c r="H174" s="43"/>
      <c r="I174" s="112"/>
      <c r="J174" s="112"/>
      <c r="K174" s="112"/>
    </row>
    <row r="175" spans="1:255">
      <c r="A175" s="43"/>
      <c r="B175" s="43"/>
      <c r="C175" s="43"/>
      <c r="D175" s="43"/>
      <c r="E175" s="43"/>
      <c r="F175" s="43"/>
      <c r="G175" s="43"/>
      <c r="H175" s="43"/>
      <c r="I175" s="112"/>
      <c r="J175" s="112"/>
      <c r="K175" s="112"/>
    </row>
    <row r="176" spans="1:255">
      <c r="A176" s="43"/>
      <c r="B176" s="43"/>
      <c r="C176" s="43"/>
      <c r="D176" s="43"/>
      <c r="E176" s="43"/>
      <c r="F176" s="43"/>
      <c r="G176" s="43"/>
      <c r="H176" s="43"/>
      <c r="I176" s="112"/>
      <c r="J176" s="112"/>
      <c r="K176" s="112"/>
    </row>
    <row r="177" spans="1:11">
      <c r="A177" s="43"/>
      <c r="B177" s="43"/>
      <c r="C177" s="43"/>
      <c r="D177" s="43"/>
      <c r="E177" s="43"/>
      <c r="F177" s="43"/>
      <c r="G177" s="43"/>
      <c r="H177" s="43"/>
      <c r="I177" s="112"/>
      <c r="J177" s="112"/>
      <c r="K177" s="112"/>
    </row>
    <row r="178" spans="1:11">
      <c r="A178" s="43"/>
      <c r="B178" s="43"/>
      <c r="C178" s="43"/>
      <c r="D178" s="43"/>
      <c r="E178" s="43"/>
      <c r="F178" s="43"/>
      <c r="G178" s="43"/>
      <c r="H178" s="43"/>
      <c r="I178" s="112"/>
      <c r="J178" s="112"/>
      <c r="K178" s="112"/>
    </row>
    <row r="179" spans="1:11">
      <c r="A179" s="43"/>
      <c r="B179" s="43"/>
      <c r="C179" s="43"/>
      <c r="D179" s="43"/>
      <c r="E179" s="43"/>
      <c r="F179" s="43"/>
      <c r="G179" s="43"/>
      <c r="H179" s="43"/>
      <c r="I179" s="112"/>
      <c r="J179" s="112"/>
      <c r="K179" s="112"/>
    </row>
    <row r="180" spans="1:11">
      <c r="A180" s="43"/>
      <c r="B180" s="43"/>
      <c r="C180" s="43"/>
      <c r="D180" s="43"/>
      <c r="E180" s="43"/>
      <c r="F180" s="43"/>
      <c r="G180" s="43"/>
      <c r="H180" s="43"/>
      <c r="I180" s="112"/>
      <c r="J180" s="112"/>
      <c r="K180" s="112"/>
    </row>
    <row r="181" spans="1:11">
      <c r="A181" s="43"/>
      <c r="B181" s="43"/>
      <c r="C181" s="43"/>
      <c r="D181" s="43"/>
      <c r="E181" s="43"/>
      <c r="F181" s="43"/>
      <c r="G181" s="43"/>
      <c r="H181" s="43"/>
      <c r="I181" s="112"/>
      <c r="J181" s="112"/>
      <c r="K181" s="112"/>
    </row>
    <row r="182" spans="1:11">
      <c r="A182" s="43"/>
      <c r="B182" s="43"/>
      <c r="C182" s="43"/>
      <c r="D182" s="43"/>
      <c r="E182" s="43"/>
      <c r="F182" s="43"/>
      <c r="G182" s="43"/>
      <c r="H182" s="43"/>
      <c r="I182" s="112"/>
      <c r="J182" s="112"/>
      <c r="K182" s="112"/>
    </row>
    <row r="183" spans="1:11">
      <c r="A183" s="43"/>
      <c r="B183" s="43"/>
      <c r="C183" s="43"/>
      <c r="D183" s="43"/>
      <c r="E183" s="43"/>
      <c r="F183" s="43"/>
      <c r="G183" s="43"/>
      <c r="H183" s="43"/>
      <c r="I183" s="112"/>
      <c r="J183" s="112"/>
      <c r="K183" s="112"/>
    </row>
    <row r="184" spans="1:11">
      <c r="A184" s="43"/>
      <c r="B184" s="43"/>
      <c r="C184" s="43"/>
      <c r="D184" s="43"/>
      <c r="E184" s="43"/>
      <c r="F184" s="43"/>
      <c r="G184" s="43"/>
      <c r="H184" s="43"/>
      <c r="I184" s="112"/>
      <c r="J184" s="112"/>
      <c r="K184" s="112"/>
    </row>
    <row r="185" spans="1:11">
      <c r="A185" s="43"/>
      <c r="B185" s="43"/>
      <c r="C185" s="43"/>
      <c r="D185" s="43"/>
      <c r="E185" s="43"/>
      <c r="F185" s="43"/>
      <c r="G185" s="43"/>
      <c r="H185" s="43"/>
      <c r="I185" s="112"/>
      <c r="J185" s="112"/>
      <c r="K185" s="112"/>
    </row>
    <row r="186" spans="1:11">
      <c r="A186" s="43"/>
      <c r="B186" s="43"/>
      <c r="C186" s="43"/>
      <c r="D186" s="43"/>
      <c r="E186" s="43"/>
      <c r="F186" s="43"/>
      <c r="G186" s="43"/>
      <c r="H186" s="43"/>
      <c r="I186" s="112"/>
      <c r="J186" s="112"/>
      <c r="K186" s="112"/>
    </row>
    <row r="187" spans="1:11">
      <c r="A187" s="43"/>
      <c r="B187" s="43"/>
      <c r="C187" s="43"/>
      <c r="D187" s="43"/>
      <c r="E187" s="43"/>
      <c r="F187" s="43"/>
      <c r="G187" s="43"/>
      <c r="H187" s="43"/>
      <c r="I187" s="112"/>
      <c r="J187" s="112"/>
      <c r="K187" s="112"/>
    </row>
    <row r="188" spans="1:11">
      <c r="A188" s="43"/>
      <c r="B188" s="43"/>
      <c r="C188" s="43"/>
      <c r="D188" s="43"/>
      <c r="E188" s="43"/>
      <c r="F188" s="43"/>
      <c r="G188" s="43"/>
      <c r="H188" s="43"/>
      <c r="I188" s="112"/>
      <c r="J188" s="112"/>
      <c r="K188" s="112"/>
    </row>
    <row r="189" spans="1:11">
      <c r="A189" s="43"/>
      <c r="B189" s="43"/>
      <c r="C189" s="43"/>
      <c r="D189" s="43"/>
      <c r="E189" s="43"/>
      <c r="F189" s="43"/>
      <c r="G189" s="43"/>
      <c r="H189" s="43"/>
      <c r="I189" s="112"/>
      <c r="J189" s="112"/>
      <c r="K189" s="112"/>
    </row>
    <row r="190" spans="1:11">
      <c r="A190" s="43"/>
      <c r="B190" s="43"/>
      <c r="C190" s="43"/>
      <c r="D190" s="43"/>
      <c r="E190" s="43"/>
      <c r="F190" s="43"/>
      <c r="G190" s="43"/>
      <c r="H190" s="43"/>
      <c r="I190" s="112"/>
      <c r="J190" s="112"/>
      <c r="K190" s="112"/>
    </row>
    <row r="191" spans="1:11">
      <c r="A191" s="43"/>
      <c r="B191" s="43"/>
      <c r="C191" s="43"/>
      <c r="D191" s="43"/>
      <c r="E191" s="43"/>
      <c r="F191" s="43"/>
      <c r="G191" s="43"/>
      <c r="H191" s="43"/>
      <c r="I191" s="112"/>
      <c r="J191" s="112"/>
      <c r="K191" s="112"/>
    </row>
    <row r="192" spans="1:11">
      <c r="A192" s="43"/>
      <c r="B192" s="43"/>
      <c r="C192" s="43"/>
      <c r="D192" s="43"/>
      <c r="E192" s="43"/>
      <c r="F192" s="43"/>
      <c r="G192" s="43"/>
      <c r="H192" s="43"/>
      <c r="I192" s="112"/>
      <c r="J192" s="112"/>
      <c r="K192" s="112"/>
    </row>
    <row r="193" spans="1:11">
      <c r="A193" s="43"/>
      <c r="B193" s="43"/>
      <c r="C193" s="43"/>
      <c r="D193" s="43"/>
      <c r="E193" s="43"/>
      <c r="F193" s="43"/>
      <c r="G193" s="43"/>
      <c r="H193" s="43"/>
      <c r="I193" s="112"/>
      <c r="J193" s="112"/>
      <c r="K193" s="112"/>
    </row>
    <row r="194" spans="1:11">
      <c r="A194" s="43"/>
      <c r="B194" s="43"/>
      <c r="C194" s="43"/>
      <c r="D194" s="43"/>
      <c r="E194" s="43"/>
      <c r="F194" s="43"/>
      <c r="G194" s="43"/>
      <c r="H194" s="43"/>
      <c r="I194" s="112"/>
      <c r="J194" s="112"/>
      <c r="K194" s="112"/>
    </row>
    <row r="195" spans="1:11">
      <c r="A195" s="43"/>
      <c r="B195" s="43"/>
      <c r="C195" s="43"/>
      <c r="D195" s="43"/>
      <c r="E195" s="43"/>
      <c r="F195" s="43"/>
      <c r="G195" s="43"/>
      <c r="H195" s="43"/>
      <c r="I195" s="112"/>
      <c r="J195" s="112"/>
      <c r="K195" s="112"/>
    </row>
    <row r="196" spans="1:11">
      <c r="A196" s="43"/>
      <c r="B196" s="43"/>
      <c r="C196" s="43"/>
      <c r="D196" s="43"/>
      <c r="E196" s="43"/>
      <c r="F196" s="43"/>
      <c r="G196" s="43"/>
      <c r="H196" s="43"/>
      <c r="I196" s="112"/>
      <c r="J196" s="112"/>
      <c r="K196" s="112"/>
    </row>
    <row r="197" spans="1:11">
      <c r="A197" s="43"/>
      <c r="B197" s="43"/>
      <c r="C197" s="43"/>
      <c r="D197" s="43"/>
      <c r="E197" s="43"/>
      <c r="F197" s="43"/>
      <c r="G197" s="43"/>
      <c r="H197" s="43"/>
      <c r="I197" s="112"/>
      <c r="J197" s="112"/>
      <c r="K197" s="112"/>
    </row>
    <row r="198" spans="1:11">
      <c r="A198" s="43"/>
      <c r="B198" s="43"/>
      <c r="C198" s="43"/>
      <c r="D198" s="43"/>
      <c r="E198" s="43"/>
      <c r="F198" s="43"/>
      <c r="G198" s="43"/>
      <c r="H198" s="43"/>
      <c r="I198" s="112"/>
      <c r="J198" s="112"/>
      <c r="K198" s="112"/>
    </row>
    <row r="199" spans="1:11">
      <c r="A199" s="43"/>
      <c r="B199" s="43"/>
      <c r="C199" s="43"/>
      <c r="D199" s="43"/>
      <c r="E199" s="43"/>
      <c r="F199" s="43"/>
      <c r="G199" s="43"/>
      <c r="H199" s="43"/>
      <c r="I199" s="112"/>
      <c r="J199" s="112"/>
      <c r="K199" s="112"/>
    </row>
  </sheetData>
  <mergeCells count="16">
    <mergeCell ref="I70:K70"/>
    <mergeCell ref="I71:K71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45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808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181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11"/>
      <c r="B10" s="311"/>
      <c r="C10" s="311"/>
      <c r="D10" s="311"/>
      <c r="E10" s="311"/>
      <c r="F10" s="312"/>
      <c r="G10" s="312"/>
      <c r="H10" s="234" t="s">
        <v>14</v>
      </c>
      <c r="I10" s="234" t="s">
        <v>15</v>
      </c>
      <c r="J10" s="311"/>
      <c r="K10" s="312"/>
      <c r="IT10"/>
      <c r="IU10"/>
    </row>
    <row r="11" spans="1:255" s="11" customFormat="1">
      <c r="A11" s="236">
        <v>1</v>
      </c>
      <c r="B11" s="237" t="s">
        <v>196</v>
      </c>
      <c r="C11" s="238" t="s">
        <v>197</v>
      </c>
      <c r="D11" s="238" t="s">
        <v>47</v>
      </c>
      <c r="E11" s="238">
        <v>15</v>
      </c>
      <c r="F11" s="239"/>
      <c r="G11" s="240">
        <f>E11*F11</f>
        <v>0</v>
      </c>
      <c r="H11" s="241"/>
      <c r="I11" s="242">
        <f>G11*H11</f>
        <v>0</v>
      </c>
      <c r="J11" s="242">
        <f>G11+I11</f>
        <v>0</v>
      </c>
      <c r="K11" s="243"/>
      <c r="IT11"/>
      <c r="IU11"/>
    </row>
    <row r="12" spans="1:255" s="11" customFormat="1" ht="13.5" thickBot="1">
      <c r="A12" s="236">
        <v>2</v>
      </c>
      <c r="B12" s="237" t="s">
        <v>877</v>
      </c>
      <c r="C12" s="249" t="s">
        <v>965</v>
      </c>
      <c r="D12" s="238" t="s">
        <v>878</v>
      </c>
      <c r="E12" s="238">
        <v>5</v>
      </c>
      <c r="F12" s="239"/>
      <c r="G12" s="245">
        <f>E12*F12</f>
        <v>0</v>
      </c>
      <c r="H12" s="241"/>
      <c r="I12" s="242">
        <f>G12*H12</f>
        <v>0</v>
      </c>
      <c r="J12" s="244">
        <f>G12+I12</f>
        <v>0</v>
      </c>
      <c r="K12" s="243"/>
      <c r="IT12"/>
      <c r="IU12"/>
    </row>
    <row r="13" spans="1:255" s="43" customFormat="1" ht="13.5" thickBot="1">
      <c r="A13" s="39"/>
      <c r="B13" s="235" t="s">
        <v>76</v>
      </c>
      <c r="C13" s="12"/>
      <c r="D13" s="12"/>
      <c r="E13" s="12"/>
      <c r="F13" s="12"/>
      <c r="G13" s="120">
        <f>SUM(G11:G12)</f>
        <v>0</v>
      </c>
      <c r="H13" s="41"/>
      <c r="I13" s="161"/>
      <c r="J13" s="123">
        <f>SUM(J11:J12)</f>
        <v>0</v>
      </c>
      <c r="K13" s="111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1" t="s">
        <v>77</v>
      </c>
      <c r="C16" s="42"/>
      <c r="D16" s="39"/>
      <c r="E16" s="39"/>
      <c r="F16" s="39"/>
      <c r="G16" s="39"/>
      <c r="H16" s="39"/>
      <c r="I16" s="301" t="s">
        <v>78</v>
      </c>
      <c r="J16" s="301"/>
      <c r="K16" s="301"/>
      <c r="IT16"/>
      <c r="IU16"/>
    </row>
    <row r="17" spans="1:255" s="43" customFormat="1">
      <c r="A17" s="39"/>
      <c r="B17" s="1" t="s">
        <v>79</v>
      </c>
      <c r="C17" s="42"/>
      <c r="D17" s="39"/>
      <c r="E17" s="39"/>
      <c r="F17" s="39"/>
      <c r="G17" s="39"/>
      <c r="H17" s="39"/>
      <c r="I17" s="301" t="s">
        <v>80</v>
      </c>
      <c r="J17" s="301"/>
      <c r="K17" s="301"/>
      <c r="IT17"/>
      <c r="IU17"/>
    </row>
    <row r="18" spans="1:255" s="43" customFormat="1">
      <c r="I18" s="112"/>
      <c r="J18" s="112"/>
      <c r="K18" s="112"/>
      <c r="IT18"/>
      <c r="IU18"/>
    </row>
    <row r="19" spans="1:255" s="43" customFormat="1">
      <c r="I19" s="112"/>
      <c r="J19" s="112"/>
      <c r="K19" s="112"/>
      <c r="IT19"/>
      <c r="IU19"/>
    </row>
    <row r="20" spans="1:255" s="43" customFormat="1">
      <c r="I20" s="112"/>
      <c r="J20" s="112"/>
      <c r="K20" s="112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</sheetData>
  <mergeCells count="16">
    <mergeCell ref="I16:K16"/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44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809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630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8" t="s">
        <v>7</v>
      </c>
      <c r="B9" s="309" t="s">
        <v>8</v>
      </c>
      <c r="C9" s="309" t="s">
        <v>9</v>
      </c>
      <c r="D9" s="309" t="s">
        <v>669</v>
      </c>
      <c r="E9" s="309" t="s">
        <v>694</v>
      </c>
      <c r="F9" s="310" t="s">
        <v>10</v>
      </c>
      <c r="G9" s="310" t="s">
        <v>11</v>
      </c>
      <c r="H9" s="308" t="s">
        <v>12</v>
      </c>
      <c r="I9" s="308"/>
      <c r="J9" s="308" t="s">
        <v>13</v>
      </c>
      <c r="K9" s="307" t="s">
        <v>798</v>
      </c>
      <c r="IT9"/>
      <c r="IU9"/>
    </row>
    <row r="10" spans="1:255" s="14" customFormat="1" ht="16.149999999999999" customHeight="1">
      <c r="A10" s="308"/>
      <c r="B10" s="308"/>
      <c r="C10" s="308"/>
      <c r="D10" s="308"/>
      <c r="E10" s="308"/>
      <c r="F10" s="310"/>
      <c r="G10" s="310"/>
      <c r="H10" s="133" t="s">
        <v>14</v>
      </c>
      <c r="I10" s="133" t="s">
        <v>15</v>
      </c>
      <c r="J10" s="308"/>
      <c r="K10" s="307"/>
      <c r="IT10"/>
      <c r="IU10"/>
    </row>
    <row r="11" spans="1:255" s="11" customFormat="1" ht="26.25" thickBot="1">
      <c r="A11" s="134">
        <v>1</v>
      </c>
      <c r="B11" s="22" t="s">
        <v>663</v>
      </c>
      <c r="C11" s="55" t="s">
        <v>966</v>
      </c>
      <c r="D11" s="55" t="s">
        <v>493</v>
      </c>
      <c r="E11" s="55">
        <v>20</v>
      </c>
      <c r="F11" s="184"/>
      <c r="G11" s="185">
        <f>F11*E11</f>
        <v>0</v>
      </c>
      <c r="H11" s="121"/>
      <c r="I11" s="185">
        <f>G11*H11</f>
        <v>0</v>
      </c>
      <c r="J11" s="185">
        <f>G11+I11</f>
        <v>0</v>
      </c>
      <c r="K11" s="22"/>
      <c r="IT11"/>
      <c r="IU11"/>
    </row>
    <row r="12" spans="1:255" s="43" customFormat="1" ht="13.5" thickBot="1">
      <c r="A12" s="144"/>
      <c r="B12" s="145" t="s">
        <v>76</v>
      </c>
      <c r="C12" s="146"/>
      <c r="D12" s="146"/>
      <c r="E12" s="146"/>
      <c r="F12" s="146"/>
      <c r="G12" s="147">
        <f>SUM(G11:G11)</f>
        <v>0</v>
      </c>
      <c r="H12" s="148"/>
      <c r="I12" s="155"/>
      <c r="J12" s="150">
        <f>SUM(J11:J11)</f>
        <v>0</v>
      </c>
      <c r="K12" s="149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9:255" s="43" customFormat="1">
      <c r="I17" s="112"/>
      <c r="J17" s="112"/>
      <c r="K17" s="112"/>
      <c r="IT17"/>
      <c r="IU17"/>
    </row>
    <row r="18" spans="9:255" s="43" customFormat="1">
      <c r="I18" s="112"/>
      <c r="J18" s="112"/>
      <c r="K18" s="112"/>
      <c r="IT18"/>
      <c r="IU18"/>
    </row>
    <row r="19" spans="9:255" s="43" customFormat="1">
      <c r="I19" s="112"/>
      <c r="J19" s="112"/>
      <c r="K19" s="112"/>
      <c r="IT19"/>
      <c r="IU19"/>
    </row>
    <row r="20" spans="9:255" s="43" customFormat="1">
      <c r="I20" s="112"/>
      <c r="J20" s="112"/>
      <c r="K20" s="112"/>
      <c r="IT20"/>
      <c r="IU20"/>
    </row>
    <row r="21" spans="9:255" s="43" customFormat="1">
      <c r="I21" s="112"/>
      <c r="J21" s="112"/>
      <c r="K21" s="112"/>
      <c r="IT21"/>
      <c r="IU21"/>
    </row>
    <row r="22" spans="9:255" s="43" customFormat="1">
      <c r="I22" s="112"/>
      <c r="J22" s="112"/>
      <c r="K22" s="112"/>
      <c r="IT22"/>
      <c r="IU22"/>
    </row>
    <row r="23" spans="9:255" s="43" customFormat="1">
      <c r="I23" s="112"/>
      <c r="J23" s="112"/>
      <c r="K23" s="112"/>
      <c r="IT23"/>
      <c r="IU23"/>
    </row>
    <row r="24" spans="9:255" s="43" customFormat="1">
      <c r="I24" s="112"/>
      <c r="J24" s="112"/>
      <c r="K24" s="112"/>
      <c r="IT24"/>
      <c r="IU24"/>
    </row>
    <row r="25" spans="9:255" s="43" customFormat="1">
      <c r="I25" s="112"/>
      <c r="J25" s="112"/>
      <c r="K25" s="112"/>
      <c r="IT25"/>
      <c r="IU25"/>
    </row>
    <row r="26" spans="9:255" s="43" customFormat="1">
      <c r="I26" s="112"/>
      <c r="J26" s="112"/>
      <c r="K26" s="112"/>
      <c r="IT26"/>
      <c r="IU26"/>
    </row>
    <row r="27" spans="9:255" s="43" customFormat="1">
      <c r="I27" s="112"/>
      <c r="J27" s="112"/>
      <c r="K27" s="112"/>
      <c r="IT27"/>
      <c r="IU27"/>
    </row>
    <row r="28" spans="9:255" s="43" customFormat="1">
      <c r="I28" s="112"/>
      <c r="J28" s="112"/>
      <c r="K28" s="112"/>
      <c r="IT28"/>
      <c r="IU28"/>
    </row>
    <row r="29" spans="9:255" s="43" customFormat="1">
      <c r="I29" s="112"/>
      <c r="J29" s="112"/>
      <c r="K29" s="112"/>
      <c r="IT29"/>
      <c r="IU29"/>
    </row>
    <row r="30" spans="9:255" s="43" customFormat="1">
      <c r="I30" s="112"/>
      <c r="J30" s="112"/>
      <c r="K30" s="112"/>
      <c r="IT30"/>
      <c r="IU30"/>
    </row>
    <row r="31" spans="9:255" s="43" customFormat="1">
      <c r="I31" s="112"/>
      <c r="J31" s="112"/>
      <c r="K31" s="112"/>
      <c r="IT31"/>
      <c r="IU31"/>
    </row>
    <row r="32" spans="9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12"/>
      <c r="J115" s="112"/>
      <c r="K115" s="112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73"/>
  <sheetViews>
    <sheetView topLeftCell="A4" workbookViewId="0">
      <selection activeCell="F26" sqref="F2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810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631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16" t="s">
        <v>258</v>
      </c>
      <c r="C11" s="65" t="s">
        <v>259</v>
      </c>
      <c r="D11" s="17" t="s">
        <v>260</v>
      </c>
      <c r="E11" s="17">
        <v>35</v>
      </c>
      <c r="F11" s="45"/>
      <c r="G11" s="116">
        <f t="shared" ref="G11:G31" si="0">E11*F11</f>
        <v>0</v>
      </c>
      <c r="H11" s="121"/>
      <c r="I11" s="99">
        <f>G11*H11</f>
        <v>0</v>
      </c>
      <c r="J11" s="99">
        <f t="shared" ref="J11:J40" si="1">G11+I11</f>
        <v>0</v>
      </c>
      <c r="K11" s="32"/>
      <c r="IT11"/>
      <c r="IU11"/>
    </row>
    <row r="12" spans="1:255" s="11" customFormat="1">
      <c r="A12" s="23">
        <f>A11+1</f>
        <v>2</v>
      </c>
      <c r="B12" s="16" t="s">
        <v>261</v>
      </c>
      <c r="C12" s="17" t="s">
        <v>262</v>
      </c>
      <c r="D12" s="17" t="s">
        <v>263</v>
      </c>
      <c r="E12" s="17">
        <v>50</v>
      </c>
      <c r="F12" s="45"/>
      <c r="G12" s="116">
        <f t="shared" si="0"/>
        <v>0</v>
      </c>
      <c r="H12" s="121"/>
      <c r="I12" s="99">
        <f t="shared" ref="I12:I40" si="2">G12*H12</f>
        <v>0</v>
      </c>
      <c r="J12" s="99">
        <f t="shared" si="1"/>
        <v>0</v>
      </c>
      <c r="K12" s="20"/>
      <c r="IT12"/>
      <c r="IU12"/>
    </row>
    <row r="13" spans="1:255" s="11" customFormat="1">
      <c r="A13" s="23">
        <f t="shared" ref="A13:A37" si="3">A12+1</f>
        <v>3</v>
      </c>
      <c r="B13" s="16" t="s">
        <v>264</v>
      </c>
      <c r="C13" s="17" t="s">
        <v>265</v>
      </c>
      <c r="D13" s="17" t="s">
        <v>263</v>
      </c>
      <c r="E13" s="17">
        <v>10</v>
      </c>
      <c r="F13" s="45"/>
      <c r="G13" s="116">
        <f t="shared" si="0"/>
        <v>0</v>
      </c>
      <c r="H13" s="121"/>
      <c r="I13" s="99">
        <f t="shared" si="2"/>
        <v>0</v>
      </c>
      <c r="J13" s="99">
        <f t="shared" si="1"/>
        <v>0</v>
      </c>
      <c r="K13" s="20"/>
      <c r="IT13"/>
      <c r="IU13"/>
    </row>
    <row r="14" spans="1:255" s="11" customFormat="1">
      <c r="A14" s="23">
        <f t="shared" si="3"/>
        <v>4</v>
      </c>
      <c r="B14" s="92" t="s">
        <v>718</v>
      </c>
      <c r="C14" s="21" t="s">
        <v>266</v>
      </c>
      <c r="D14" s="21" t="s">
        <v>263</v>
      </c>
      <c r="E14" s="293">
        <v>9</v>
      </c>
      <c r="F14" s="58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96" t="s">
        <v>717</v>
      </c>
      <c r="C15" s="68" t="s">
        <v>28</v>
      </c>
      <c r="D15" s="17" t="s">
        <v>263</v>
      </c>
      <c r="E15" s="27">
        <v>100</v>
      </c>
      <c r="F15" s="51"/>
      <c r="G15" s="160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28" t="s">
        <v>267</v>
      </c>
      <c r="C16" s="23" t="s">
        <v>340</v>
      </c>
      <c r="D16" s="17" t="s">
        <v>268</v>
      </c>
      <c r="E16" s="294">
        <v>2</v>
      </c>
      <c r="F16" s="51"/>
      <c r="G16" s="160">
        <f t="shared" si="0"/>
        <v>0</v>
      </c>
      <c r="H16" s="121"/>
      <c r="I16" s="99">
        <f t="shared" si="2"/>
        <v>0</v>
      </c>
      <c r="J16" s="99">
        <f t="shared" si="1"/>
        <v>0</v>
      </c>
      <c r="K16" s="20"/>
      <c r="IT16"/>
      <c r="IU16"/>
    </row>
    <row r="17" spans="1:255" s="11" customFormat="1">
      <c r="A17" s="23">
        <f t="shared" si="3"/>
        <v>7</v>
      </c>
      <c r="B17" s="16" t="s">
        <v>269</v>
      </c>
      <c r="C17" s="186" t="s">
        <v>712</v>
      </c>
      <c r="D17" s="72" t="s">
        <v>714</v>
      </c>
      <c r="E17" s="293">
        <v>2</v>
      </c>
      <c r="F17" s="51"/>
      <c r="G17" s="160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>
      <c r="A18" s="23">
        <f t="shared" si="3"/>
        <v>8</v>
      </c>
      <c r="B18" s="16" t="s">
        <v>270</v>
      </c>
      <c r="C18" s="72" t="s">
        <v>713</v>
      </c>
      <c r="D18" s="72" t="s">
        <v>714</v>
      </c>
      <c r="E18" s="27">
        <v>8</v>
      </c>
      <c r="F18" s="51"/>
      <c r="G18" s="160">
        <f t="shared" si="0"/>
        <v>0</v>
      </c>
      <c r="H18" s="121"/>
      <c r="I18" s="99">
        <f t="shared" si="2"/>
        <v>0</v>
      </c>
      <c r="J18" s="99">
        <f t="shared" si="1"/>
        <v>0</v>
      </c>
      <c r="K18" s="20"/>
      <c r="IT18"/>
      <c r="IU18"/>
    </row>
    <row r="19" spans="1:255" s="11" customFormat="1">
      <c r="A19" s="23">
        <f t="shared" si="3"/>
        <v>9</v>
      </c>
      <c r="B19" s="63" t="s">
        <v>271</v>
      </c>
      <c r="C19" s="25" t="s">
        <v>586</v>
      </c>
      <c r="D19" s="25" t="s">
        <v>272</v>
      </c>
      <c r="E19" s="294">
        <v>30</v>
      </c>
      <c r="F19" s="59"/>
      <c r="G19" s="187">
        <f t="shared" si="0"/>
        <v>0</v>
      </c>
      <c r="H19" s="121"/>
      <c r="I19" s="99">
        <f t="shared" si="2"/>
        <v>0</v>
      </c>
      <c r="J19" s="99">
        <f t="shared" si="1"/>
        <v>0</v>
      </c>
      <c r="K19" s="20"/>
      <c r="IT19"/>
      <c r="IU19"/>
    </row>
    <row r="20" spans="1:255" s="11" customFormat="1">
      <c r="A20" s="23">
        <f t="shared" si="3"/>
        <v>10</v>
      </c>
      <c r="B20" s="63" t="s">
        <v>273</v>
      </c>
      <c r="C20" s="25" t="s">
        <v>274</v>
      </c>
      <c r="D20" s="25" t="s">
        <v>266</v>
      </c>
      <c r="E20" s="294">
        <v>5</v>
      </c>
      <c r="F20" s="59"/>
      <c r="G20" s="187">
        <f t="shared" si="0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>
      <c r="A21" s="23">
        <f t="shared" si="3"/>
        <v>11</v>
      </c>
      <c r="B21" s="28" t="s">
        <v>715</v>
      </c>
      <c r="C21" s="23" t="s">
        <v>275</v>
      </c>
      <c r="D21" s="23" t="s">
        <v>272</v>
      </c>
      <c r="E21" s="294">
        <v>9</v>
      </c>
      <c r="F21" s="59"/>
      <c r="G21" s="187">
        <f t="shared" si="0"/>
        <v>0</v>
      </c>
      <c r="H21" s="121"/>
      <c r="I21" s="99">
        <f t="shared" si="2"/>
        <v>0</v>
      </c>
      <c r="J21" s="99">
        <f t="shared" si="1"/>
        <v>0</v>
      </c>
      <c r="K21" s="20"/>
      <c r="IT21"/>
      <c r="IU21"/>
    </row>
    <row r="22" spans="1:255" s="11" customFormat="1">
      <c r="A22" s="23">
        <f t="shared" si="3"/>
        <v>12</v>
      </c>
      <c r="B22" s="96" t="s">
        <v>716</v>
      </c>
      <c r="C22" s="17" t="s">
        <v>276</v>
      </c>
      <c r="D22" s="17" t="s">
        <v>263</v>
      </c>
      <c r="E22" s="27">
        <v>100</v>
      </c>
      <c r="F22" s="59"/>
      <c r="G22" s="187">
        <f t="shared" si="0"/>
        <v>0</v>
      </c>
      <c r="H22" s="121"/>
      <c r="I22" s="99">
        <f t="shared" si="2"/>
        <v>0</v>
      </c>
      <c r="J22" s="99">
        <f t="shared" si="1"/>
        <v>0</v>
      </c>
      <c r="K22" s="20"/>
      <c r="IT22"/>
      <c r="IU22"/>
    </row>
    <row r="23" spans="1:255" s="11" customFormat="1">
      <c r="A23" s="23">
        <f t="shared" si="3"/>
        <v>13</v>
      </c>
      <c r="B23" s="63" t="s">
        <v>277</v>
      </c>
      <c r="C23" s="25" t="s">
        <v>276</v>
      </c>
      <c r="D23" s="25" t="s">
        <v>263</v>
      </c>
      <c r="E23" s="294">
        <v>50</v>
      </c>
      <c r="F23" s="59"/>
      <c r="G23" s="187">
        <f t="shared" si="0"/>
        <v>0</v>
      </c>
      <c r="H23" s="121"/>
      <c r="I23" s="99">
        <f t="shared" si="2"/>
        <v>0</v>
      </c>
      <c r="J23" s="99">
        <f t="shared" si="1"/>
        <v>0</v>
      </c>
      <c r="K23" s="20"/>
      <c r="IT23"/>
      <c r="IU23"/>
    </row>
    <row r="24" spans="1:255" s="11" customFormat="1">
      <c r="A24" s="23">
        <f t="shared" si="3"/>
        <v>14</v>
      </c>
      <c r="B24" s="16" t="s">
        <v>278</v>
      </c>
      <c r="C24" s="21" t="s">
        <v>266</v>
      </c>
      <c r="D24" s="17" t="s">
        <v>263</v>
      </c>
      <c r="E24" s="293">
        <v>220</v>
      </c>
      <c r="F24" s="59"/>
      <c r="G24" s="187">
        <f t="shared" si="0"/>
        <v>0</v>
      </c>
      <c r="H24" s="121"/>
      <c r="I24" s="99">
        <f t="shared" si="2"/>
        <v>0</v>
      </c>
      <c r="J24" s="99">
        <f t="shared" si="1"/>
        <v>0</v>
      </c>
      <c r="K24" s="20"/>
      <c r="IT24"/>
      <c r="IU24"/>
    </row>
    <row r="25" spans="1:255" s="11" customFormat="1">
      <c r="A25" s="23">
        <f t="shared" si="3"/>
        <v>15</v>
      </c>
      <c r="B25" s="28" t="s">
        <v>279</v>
      </c>
      <c r="C25" s="69" t="s">
        <v>280</v>
      </c>
      <c r="D25" s="23" t="s">
        <v>281</v>
      </c>
      <c r="E25" s="295">
        <v>15</v>
      </c>
      <c r="F25" s="59"/>
      <c r="G25" s="187">
        <f t="shared" si="0"/>
        <v>0</v>
      </c>
      <c r="H25" s="121"/>
      <c r="I25" s="99">
        <f t="shared" si="2"/>
        <v>0</v>
      </c>
      <c r="J25" s="99">
        <f t="shared" si="1"/>
        <v>0</v>
      </c>
      <c r="K25" s="20"/>
      <c r="IT25"/>
      <c r="IU25"/>
    </row>
    <row r="26" spans="1:255" s="11" customFormat="1">
      <c r="A26" s="23">
        <f t="shared" si="3"/>
        <v>16</v>
      </c>
      <c r="B26" s="28" t="s">
        <v>282</v>
      </c>
      <c r="C26" s="23" t="s">
        <v>1019</v>
      </c>
      <c r="D26" s="23" t="s">
        <v>283</v>
      </c>
      <c r="E26" s="294">
        <v>19</v>
      </c>
      <c r="F26" s="59"/>
      <c r="G26" s="187">
        <f t="shared" si="0"/>
        <v>0</v>
      </c>
      <c r="H26" s="121"/>
      <c r="I26" s="99">
        <f t="shared" si="2"/>
        <v>0</v>
      </c>
      <c r="J26" s="99">
        <f t="shared" si="1"/>
        <v>0</v>
      </c>
      <c r="K26" s="20"/>
      <c r="IT26"/>
      <c r="IU26"/>
    </row>
    <row r="27" spans="1:255" s="11" customFormat="1">
      <c r="A27" s="23">
        <f t="shared" si="3"/>
        <v>17</v>
      </c>
      <c r="B27" s="28" t="s">
        <v>650</v>
      </c>
      <c r="C27" s="25" t="s">
        <v>690</v>
      </c>
      <c r="D27" s="23" t="s">
        <v>86</v>
      </c>
      <c r="E27" s="294">
        <v>4</v>
      </c>
      <c r="F27" s="59"/>
      <c r="G27" s="187">
        <f t="shared" si="0"/>
        <v>0</v>
      </c>
      <c r="H27" s="121"/>
      <c r="I27" s="99">
        <f t="shared" si="2"/>
        <v>0</v>
      </c>
      <c r="J27" s="99">
        <f t="shared" si="1"/>
        <v>0</v>
      </c>
      <c r="K27" s="20"/>
      <c r="IT27"/>
      <c r="IU27"/>
    </row>
    <row r="28" spans="1:255" s="11" customFormat="1">
      <c r="A28" s="23">
        <f t="shared" si="3"/>
        <v>18</v>
      </c>
      <c r="B28" s="96" t="s">
        <v>719</v>
      </c>
      <c r="C28" s="17" t="s">
        <v>266</v>
      </c>
      <c r="D28" s="17" t="s">
        <v>263</v>
      </c>
      <c r="E28" s="27">
        <v>5</v>
      </c>
      <c r="F28" s="59"/>
      <c r="G28" s="187">
        <f t="shared" si="0"/>
        <v>0</v>
      </c>
      <c r="H28" s="121"/>
      <c r="I28" s="99">
        <f t="shared" si="2"/>
        <v>0</v>
      </c>
      <c r="J28" s="99">
        <f t="shared" si="1"/>
        <v>0</v>
      </c>
      <c r="K28" s="20"/>
      <c r="IT28"/>
      <c r="IU28"/>
    </row>
    <row r="29" spans="1:255" s="11" customFormat="1">
      <c r="A29" s="23">
        <f t="shared" si="3"/>
        <v>19</v>
      </c>
      <c r="B29" s="96" t="s">
        <v>657</v>
      </c>
      <c r="C29" s="72" t="s">
        <v>194</v>
      </c>
      <c r="D29" s="72" t="s">
        <v>656</v>
      </c>
      <c r="E29" s="27">
        <v>70</v>
      </c>
      <c r="F29" s="59"/>
      <c r="G29" s="187">
        <f t="shared" si="0"/>
        <v>0</v>
      </c>
      <c r="H29" s="121"/>
      <c r="I29" s="99">
        <f t="shared" si="2"/>
        <v>0</v>
      </c>
      <c r="J29" s="99">
        <f t="shared" si="1"/>
        <v>0</v>
      </c>
      <c r="K29" s="20"/>
      <c r="IT29"/>
      <c r="IU29"/>
    </row>
    <row r="30" spans="1:255" s="11" customFormat="1">
      <c r="A30" s="23">
        <f t="shared" si="3"/>
        <v>20</v>
      </c>
      <c r="B30" s="16" t="s">
        <v>284</v>
      </c>
      <c r="C30" s="17" t="s">
        <v>266</v>
      </c>
      <c r="D30" s="17" t="s">
        <v>263</v>
      </c>
      <c r="E30" s="27">
        <v>14</v>
      </c>
      <c r="F30" s="59"/>
      <c r="G30" s="187">
        <f t="shared" si="0"/>
        <v>0</v>
      </c>
      <c r="H30" s="121"/>
      <c r="I30" s="99">
        <f t="shared" si="2"/>
        <v>0</v>
      </c>
      <c r="J30" s="99">
        <f t="shared" si="1"/>
        <v>0</v>
      </c>
      <c r="K30" s="20"/>
      <c r="IT30"/>
      <c r="IU30"/>
    </row>
    <row r="31" spans="1:255" s="11" customFormat="1">
      <c r="A31" s="23">
        <f t="shared" si="3"/>
        <v>21</v>
      </c>
      <c r="B31" s="20" t="s">
        <v>285</v>
      </c>
      <c r="C31" s="21" t="s">
        <v>272</v>
      </c>
      <c r="D31" s="21" t="s">
        <v>263</v>
      </c>
      <c r="E31" s="293">
        <v>9</v>
      </c>
      <c r="F31" s="64"/>
      <c r="G31" s="99">
        <f t="shared" si="0"/>
        <v>0</v>
      </c>
      <c r="H31" s="121"/>
      <c r="I31" s="99">
        <f t="shared" si="2"/>
        <v>0</v>
      </c>
      <c r="J31" s="99">
        <f t="shared" si="1"/>
        <v>0</v>
      </c>
      <c r="K31" s="20"/>
      <c r="IT31"/>
      <c r="IU31"/>
    </row>
    <row r="32" spans="1:255" s="11" customFormat="1">
      <c r="A32" s="23">
        <f t="shared" si="3"/>
        <v>22</v>
      </c>
      <c r="B32" s="44" t="s">
        <v>81</v>
      </c>
      <c r="C32" s="21" t="s">
        <v>82</v>
      </c>
      <c r="D32" s="21" t="s">
        <v>83</v>
      </c>
      <c r="E32" s="293">
        <v>10</v>
      </c>
      <c r="F32" s="21"/>
      <c r="G32" s="116">
        <f t="shared" ref="G32:G40" si="4">E32*F32</f>
        <v>0</v>
      </c>
      <c r="H32" s="121"/>
      <c r="I32" s="99">
        <f t="shared" si="2"/>
        <v>0</v>
      </c>
      <c r="J32" s="99">
        <f t="shared" si="1"/>
        <v>0</v>
      </c>
      <c r="K32" s="20"/>
      <c r="IT32"/>
      <c r="IU32"/>
    </row>
    <row r="33" spans="1:255" s="11" customFormat="1">
      <c r="A33" s="23">
        <f t="shared" si="3"/>
        <v>23</v>
      </c>
      <c r="B33" s="16" t="s">
        <v>81</v>
      </c>
      <c r="C33" s="17" t="s">
        <v>84</v>
      </c>
      <c r="D33" s="17" t="s">
        <v>83</v>
      </c>
      <c r="E33" s="27">
        <v>330</v>
      </c>
      <c r="F33" s="46"/>
      <c r="G33" s="116">
        <f t="shared" si="4"/>
        <v>0</v>
      </c>
      <c r="H33" s="121"/>
      <c r="I33" s="99">
        <f t="shared" si="2"/>
        <v>0</v>
      </c>
      <c r="J33" s="99">
        <f t="shared" si="1"/>
        <v>0</v>
      </c>
      <c r="K33" s="20"/>
      <c r="IT33"/>
      <c r="IU33"/>
    </row>
    <row r="34" spans="1:255" s="11" customFormat="1">
      <c r="A34" s="23">
        <f t="shared" si="3"/>
        <v>24</v>
      </c>
      <c r="B34" s="16" t="s">
        <v>85</v>
      </c>
      <c r="C34" s="72" t="s">
        <v>86</v>
      </c>
      <c r="D34" s="17" t="s">
        <v>86</v>
      </c>
      <c r="E34" s="27">
        <v>500</v>
      </c>
      <c r="F34" s="46"/>
      <c r="G34" s="116">
        <f t="shared" si="4"/>
        <v>0</v>
      </c>
      <c r="H34" s="121"/>
      <c r="I34" s="99">
        <f t="shared" si="2"/>
        <v>0</v>
      </c>
      <c r="J34" s="99">
        <f t="shared" si="1"/>
        <v>0</v>
      </c>
      <c r="K34" s="20"/>
      <c r="IT34"/>
      <c r="IU34"/>
    </row>
    <row r="35" spans="1:255" s="11" customFormat="1">
      <c r="A35" s="23">
        <f t="shared" si="3"/>
        <v>25</v>
      </c>
      <c r="B35" s="16" t="s">
        <v>87</v>
      </c>
      <c r="C35" s="17" t="s">
        <v>88</v>
      </c>
      <c r="D35" s="17" t="s">
        <v>38</v>
      </c>
      <c r="E35" s="27">
        <v>14</v>
      </c>
      <c r="F35" s="46"/>
      <c r="G35" s="116">
        <f t="shared" si="4"/>
        <v>0</v>
      </c>
      <c r="H35" s="121"/>
      <c r="I35" s="99">
        <f t="shared" si="2"/>
        <v>0</v>
      </c>
      <c r="J35" s="99">
        <f t="shared" si="1"/>
        <v>0</v>
      </c>
      <c r="K35" s="20"/>
      <c r="IT35"/>
      <c r="IU35"/>
    </row>
    <row r="36" spans="1:255" s="11" customFormat="1">
      <c r="A36" s="23">
        <f t="shared" si="3"/>
        <v>26</v>
      </c>
      <c r="B36" s="47" t="s">
        <v>89</v>
      </c>
      <c r="C36" s="27" t="s">
        <v>90</v>
      </c>
      <c r="D36" s="27" t="s">
        <v>61</v>
      </c>
      <c r="E36" s="17">
        <v>180</v>
      </c>
      <c r="F36" s="48"/>
      <c r="G36" s="116">
        <f t="shared" si="4"/>
        <v>0</v>
      </c>
      <c r="H36" s="121"/>
      <c r="I36" s="99">
        <f t="shared" si="2"/>
        <v>0</v>
      </c>
      <c r="J36" s="99">
        <f t="shared" si="1"/>
        <v>0</v>
      </c>
      <c r="K36" s="20"/>
      <c r="IT36"/>
      <c r="IU36"/>
    </row>
    <row r="37" spans="1:255" s="38" customFormat="1">
      <c r="A37" s="23">
        <f t="shared" si="3"/>
        <v>27</v>
      </c>
      <c r="B37" s="16" t="s">
        <v>91</v>
      </c>
      <c r="C37" s="17" t="s">
        <v>92</v>
      </c>
      <c r="D37" s="17" t="s">
        <v>86</v>
      </c>
      <c r="E37" s="17">
        <v>70</v>
      </c>
      <c r="F37" s="49"/>
      <c r="G37" s="160">
        <f t="shared" si="4"/>
        <v>0</v>
      </c>
      <c r="H37" s="121"/>
      <c r="I37" s="99">
        <f t="shared" si="2"/>
        <v>0</v>
      </c>
      <c r="J37" s="99">
        <f t="shared" si="1"/>
        <v>0</v>
      </c>
      <c r="K37" s="20"/>
      <c r="IT37"/>
      <c r="IU37"/>
    </row>
    <row r="38" spans="1:255" s="38" customFormat="1">
      <c r="A38" s="23">
        <v>28</v>
      </c>
      <c r="B38" s="79" t="s">
        <v>882</v>
      </c>
      <c r="C38" s="194" t="s">
        <v>681</v>
      </c>
      <c r="D38" s="17" t="s">
        <v>281</v>
      </c>
      <c r="E38" s="17">
        <v>50</v>
      </c>
      <c r="F38" s="49"/>
      <c r="G38" s="188">
        <f t="shared" si="4"/>
        <v>0</v>
      </c>
      <c r="H38" s="121"/>
      <c r="I38" s="99">
        <f t="shared" si="2"/>
        <v>0</v>
      </c>
      <c r="J38" s="126">
        <f t="shared" si="1"/>
        <v>0</v>
      </c>
      <c r="K38" s="20"/>
      <c r="IT38"/>
      <c r="IU38"/>
    </row>
    <row r="39" spans="1:255" s="38" customFormat="1">
      <c r="A39" s="23">
        <v>29</v>
      </c>
      <c r="B39" s="79" t="s">
        <v>883</v>
      </c>
      <c r="C39" s="296" t="s">
        <v>1000</v>
      </c>
      <c r="D39" s="17" t="s">
        <v>94</v>
      </c>
      <c r="E39" s="17">
        <v>50</v>
      </c>
      <c r="F39" s="49"/>
      <c r="G39" s="188">
        <f t="shared" si="4"/>
        <v>0</v>
      </c>
      <c r="H39" s="121"/>
      <c r="I39" s="99">
        <f t="shared" si="2"/>
        <v>0</v>
      </c>
      <c r="J39" s="126">
        <f t="shared" si="1"/>
        <v>0</v>
      </c>
      <c r="K39" s="20"/>
      <c r="IT39"/>
      <c r="IU39"/>
    </row>
    <row r="40" spans="1:255" s="38" customFormat="1" ht="13.5" thickBot="1">
      <c r="A40" s="23">
        <v>30</v>
      </c>
      <c r="B40" s="79" t="s">
        <v>93</v>
      </c>
      <c r="C40" s="17" t="s">
        <v>32</v>
      </c>
      <c r="D40" s="17" t="s">
        <v>94</v>
      </c>
      <c r="E40" s="17">
        <v>1200</v>
      </c>
      <c r="F40" s="49"/>
      <c r="G40" s="188">
        <f t="shared" si="4"/>
        <v>0</v>
      </c>
      <c r="H40" s="121"/>
      <c r="I40" s="99">
        <f t="shared" si="2"/>
        <v>0</v>
      </c>
      <c r="J40" s="126">
        <f t="shared" si="1"/>
        <v>0</v>
      </c>
      <c r="K40" s="20"/>
      <c r="IT40"/>
      <c r="IU40"/>
    </row>
    <row r="41" spans="1:255" s="43" customFormat="1" ht="13.5" thickBot="1">
      <c r="A41" s="39"/>
      <c r="B41" s="40" t="s">
        <v>76</v>
      </c>
      <c r="C41" s="12"/>
      <c r="D41" s="12"/>
      <c r="E41" s="12"/>
      <c r="F41" s="12"/>
      <c r="G41" s="120">
        <f>SUM(G11:G40)</f>
        <v>0</v>
      </c>
      <c r="H41" s="41"/>
      <c r="I41" s="161"/>
      <c r="J41" s="123">
        <f>SUM(J11:J40)</f>
        <v>0</v>
      </c>
      <c r="K41" s="111"/>
      <c r="IT41"/>
      <c r="IU41"/>
    </row>
    <row r="42" spans="1:255" s="43" customFormat="1">
      <c r="A42" s="39"/>
      <c r="B42" s="39"/>
      <c r="C42" s="42"/>
      <c r="D42" s="39"/>
      <c r="E42" s="39"/>
      <c r="F42" s="39"/>
      <c r="G42" s="39"/>
      <c r="H42" s="39"/>
      <c r="I42" s="42"/>
      <c r="J42" s="42"/>
      <c r="K42" s="42"/>
      <c r="IT42"/>
      <c r="IU42"/>
    </row>
    <row r="43" spans="1:255" s="43" customFormat="1">
      <c r="A43" s="39"/>
      <c r="B43" s="39"/>
      <c r="C43" s="42"/>
      <c r="D43" s="39"/>
      <c r="E43" s="39"/>
      <c r="F43" s="39"/>
      <c r="G43" s="39"/>
      <c r="H43" s="39"/>
      <c r="I43" s="42"/>
      <c r="J43" s="42"/>
      <c r="K43" s="42"/>
      <c r="IT43"/>
      <c r="IU43"/>
    </row>
    <row r="44" spans="1:255" s="43" customFormat="1">
      <c r="A44" s="39"/>
      <c r="B44" s="1" t="s">
        <v>77</v>
      </c>
      <c r="C44" s="42"/>
      <c r="D44" s="39"/>
      <c r="E44" s="39"/>
      <c r="F44" s="39"/>
      <c r="G44" s="39"/>
      <c r="H44" s="39"/>
      <c r="I44" s="301" t="s">
        <v>78</v>
      </c>
      <c r="J44" s="301"/>
      <c r="K44" s="301"/>
      <c r="IT44"/>
      <c r="IU44"/>
    </row>
    <row r="45" spans="1:255" s="43" customFormat="1">
      <c r="A45" s="39"/>
      <c r="B45" s="1" t="s">
        <v>79</v>
      </c>
      <c r="C45" s="42"/>
      <c r="D45" s="39"/>
      <c r="E45" s="39"/>
      <c r="F45" s="39"/>
      <c r="G45" s="39"/>
      <c r="H45" s="39"/>
      <c r="I45" s="301" t="s">
        <v>80</v>
      </c>
      <c r="J45" s="301"/>
      <c r="K45" s="301"/>
      <c r="IT45"/>
      <c r="IU45"/>
    </row>
    <row r="46" spans="1:255" s="43" customFormat="1">
      <c r="I46" s="112"/>
      <c r="J46" s="112"/>
      <c r="K46" s="112"/>
      <c r="IT46"/>
      <c r="IU46"/>
    </row>
    <row r="47" spans="1:255" s="43" customFormat="1">
      <c r="I47" s="112"/>
      <c r="J47" s="112"/>
      <c r="K47" s="112"/>
      <c r="IT47"/>
      <c r="IU47"/>
    </row>
    <row r="48" spans="1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255" s="43" customFormat="1">
      <c r="I129" s="112"/>
      <c r="J129" s="112"/>
      <c r="K129" s="112"/>
      <c r="IT129"/>
      <c r="IU129"/>
    </row>
    <row r="130" spans="1:255" s="43" customFormat="1">
      <c r="I130" s="112"/>
      <c r="J130" s="112"/>
      <c r="K130" s="112"/>
      <c r="IT130"/>
      <c r="IU130"/>
    </row>
    <row r="131" spans="1:255" s="43" customFormat="1">
      <c r="I131" s="112"/>
      <c r="J131" s="112"/>
      <c r="K131" s="112"/>
      <c r="IT131"/>
      <c r="IU131"/>
    </row>
    <row r="132" spans="1:255" s="43" customFormat="1">
      <c r="I132" s="112"/>
      <c r="J132" s="112"/>
      <c r="K132" s="112"/>
      <c r="IT132"/>
      <c r="IU132"/>
    </row>
    <row r="133" spans="1:255" s="43" customFormat="1">
      <c r="I133" s="112"/>
      <c r="J133" s="112"/>
      <c r="K133" s="112"/>
      <c r="IT133"/>
      <c r="IU133"/>
    </row>
    <row r="134" spans="1:255" s="43" customFormat="1">
      <c r="I134" s="112"/>
      <c r="J134" s="112"/>
      <c r="K134" s="112"/>
      <c r="IT134"/>
      <c r="IU134"/>
    </row>
    <row r="135" spans="1:255" s="43" customFormat="1">
      <c r="I135" s="112"/>
      <c r="J135" s="112"/>
      <c r="K135" s="112"/>
      <c r="IT135"/>
      <c r="IU135"/>
    </row>
    <row r="136" spans="1:255" s="43" customFormat="1">
      <c r="I136" s="112"/>
      <c r="J136" s="112"/>
      <c r="K136" s="112"/>
      <c r="IT136"/>
      <c r="IU136"/>
    </row>
    <row r="137" spans="1:255" s="43" customFormat="1">
      <c r="I137" s="112"/>
      <c r="J137" s="112"/>
      <c r="K137" s="112"/>
      <c r="IT137"/>
      <c r="IU137"/>
    </row>
    <row r="138" spans="1:255" s="43" customFormat="1">
      <c r="I138" s="112"/>
      <c r="J138" s="112"/>
      <c r="K138" s="112"/>
      <c r="IT138"/>
      <c r="IU138"/>
    </row>
    <row r="139" spans="1:255" s="43" customFormat="1">
      <c r="I139" s="112"/>
      <c r="J139" s="112"/>
      <c r="K139" s="112"/>
      <c r="IT139"/>
      <c r="IU139"/>
    </row>
    <row r="140" spans="1:255" s="43" customFormat="1">
      <c r="I140" s="112"/>
      <c r="J140" s="112"/>
      <c r="K140" s="112"/>
      <c r="IT140"/>
      <c r="IU140"/>
    </row>
    <row r="141" spans="1:255" s="43" customFormat="1">
      <c r="I141" s="112"/>
      <c r="J141" s="112"/>
      <c r="K141" s="112"/>
      <c r="IT141"/>
      <c r="IU141"/>
    </row>
    <row r="142" spans="1:255" s="43" customFormat="1">
      <c r="I142" s="112"/>
      <c r="J142" s="112"/>
      <c r="K142" s="112"/>
      <c r="IT142"/>
      <c r="IU142"/>
    </row>
    <row r="143" spans="1:255" s="43" customFormat="1">
      <c r="I143" s="112"/>
      <c r="J143" s="112"/>
      <c r="K143" s="112"/>
      <c r="IT143"/>
      <c r="IU143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12"/>
      <c r="J160" s="112"/>
      <c r="K160" s="112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12"/>
      <c r="J161" s="112"/>
      <c r="K161" s="112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12"/>
      <c r="J162" s="112"/>
      <c r="K162" s="112"/>
    </row>
    <row r="163" spans="1:11">
      <c r="A163" s="43"/>
      <c r="B163" s="43"/>
      <c r="C163" s="43"/>
      <c r="D163" s="43"/>
      <c r="E163" s="43"/>
      <c r="F163" s="43"/>
      <c r="G163" s="43"/>
      <c r="H163" s="43"/>
      <c r="I163" s="112"/>
      <c r="J163" s="112"/>
      <c r="K163" s="112"/>
    </row>
    <row r="164" spans="1:11">
      <c r="A164" s="43"/>
      <c r="B164" s="43"/>
      <c r="C164" s="43"/>
      <c r="D164" s="43"/>
      <c r="E164" s="43"/>
      <c r="F164" s="43"/>
      <c r="G164" s="43"/>
      <c r="H164" s="43"/>
      <c r="I164" s="112"/>
      <c r="J164" s="112"/>
      <c r="K164" s="112"/>
    </row>
    <row r="165" spans="1:11">
      <c r="A165" s="43"/>
      <c r="B165" s="43"/>
      <c r="C165" s="43"/>
      <c r="D165" s="43"/>
      <c r="E165" s="43"/>
      <c r="F165" s="43"/>
      <c r="G165" s="43"/>
      <c r="H165" s="43"/>
      <c r="I165" s="112"/>
      <c r="J165" s="112"/>
      <c r="K165" s="112"/>
    </row>
    <row r="166" spans="1:11">
      <c r="A166" s="43"/>
      <c r="B166" s="43"/>
      <c r="C166" s="43"/>
      <c r="D166" s="43"/>
      <c r="E166" s="43"/>
      <c r="F166" s="43"/>
      <c r="G166" s="43"/>
      <c r="H166" s="43"/>
      <c r="I166" s="112"/>
      <c r="J166" s="112"/>
      <c r="K166" s="112"/>
    </row>
    <row r="167" spans="1:11">
      <c r="A167" s="43"/>
      <c r="B167" s="43"/>
      <c r="C167" s="43"/>
      <c r="D167" s="43"/>
      <c r="E167" s="43"/>
      <c r="F167" s="43"/>
      <c r="G167" s="43"/>
      <c r="H167" s="43"/>
      <c r="I167" s="112"/>
      <c r="J167" s="112"/>
      <c r="K167" s="112"/>
    </row>
    <row r="168" spans="1:11">
      <c r="A168" s="43"/>
      <c r="B168" s="43"/>
      <c r="C168" s="43"/>
      <c r="D168" s="43"/>
      <c r="E168" s="43"/>
      <c r="F168" s="43"/>
      <c r="G168" s="43"/>
      <c r="H168" s="43"/>
      <c r="I168" s="112"/>
      <c r="J168" s="112"/>
      <c r="K168" s="112"/>
    </row>
    <row r="169" spans="1:11">
      <c r="A169" s="43"/>
      <c r="B169" s="43"/>
      <c r="C169" s="43"/>
      <c r="D169" s="43"/>
      <c r="E169" s="43"/>
      <c r="F169" s="43"/>
      <c r="G169" s="43"/>
      <c r="H169" s="43"/>
      <c r="I169" s="112"/>
      <c r="J169" s="112"/>
      <c r="K169" s="112"/>
    </row>
    <row r="170" spans="1:11">
      <c r="A170" s="43"/>
      <c r="B170" s="43"/>
      <c r="C170" s="43"/>
      <c r="D170" s="43"/>
      <c r="E170" s="43"/>
      <c r="F170" s="43"/>
      <c r="G170" s="43"/>
      <c r="H170" s="43"/>
      <c r="I170" s="112"/>
      <c r="J170" s="112"/>
      <c r="K170" s="112"/>
    </row>
    <row r="171" spans="1:11">
      <c r="A171" s="43"/>
      <c r="B171" s="43"/>
      <c r="C171" s="43"/>
      <c r="D171" s="43"/>
      <c r="E171" s="43"/>
      <c r="F171" s="43"/>
      <c r="G171" s="43"/>
      <c r="H171" s="43"/>
      <c r="I171" s="112"/>
      <c r="J171" s="112"/>
      <c r="K171" s="112"/>
    </row>
    <row r="172" spans="1:11">
      <c r="A172" s="43"/>
      <c r="B172" s="43"/>
      <c r="C172" s="43"/>
      <c r="D172" s="43"/>
      <c r="E172" s="43"/>
      <c r="F172" s="43"/>
      <c r="G172" s="43"/>
      <c r="H172" s="43"/>
      <c r="I172" s="112"/>
      <c r="J172" s="112"/>
      <c r="K172" s="112"/>
    </row>
    <row r="173" spans="1:11">
      <c r="A173" s="43"/>
      <c r="B173" s="43"/>
      <c r="C173" s="43"/>
      <c r="D173" s="43"/>
      <c r="E173" s="43"/>
      <c r="F173" s="43"/>
      <c r="G173" s="43"/>
      <c r="H173" s="43"/>
      <c r="I173" s="112"/>
      <c r="J173" s="112"/>
      <c r="K173" s="112"/>
    </row>
  </sheetData>
  <mergeCells count="16">
    <mergeCell ref="I44:K44"/>
    <mergeCell ref="I45:K45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47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811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632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8" t="s">
        <v>7</v>
      </c>
      <c r="B9" s="309" t="s">
        <v>8</v>
      </c>
      <c r="C9" s="309" t="s">
        <v>9</v>
      </c>
      <c r="D9" s="309" t="s">
        <v>669</v>
      </c>
      <c r="E9" s="309" t="s">
        <v>694</v>
      </c>
      <c r="F9" s="310" t="s">
        <v>10</v>
      </c>
      <c r="G9" s="310" t="s">
        <v>11</v>
      </c>
      <c r="H9" s="308" t="s">
        <v>12</v>
      </c>
      <c r="I9" s="308"/>
      <c r="J9" s="308" t="s">
        <v>13</v>
      </c>
      <c r="K9" s="307" t="s">
        <v>798</v>
      </c>
      <c r="IT9"/>
      <c r="IU9"/>
    </row>
    <row r="10" spans="1:255" s="14" customFormat="1" ht="16.149999999999999" customHeight="1">
      <c r="A10" s="308"/>
      <c r="B10" s="308"/>
      <c r="C10" s="308"/>
      <c r="D10" s="308"/>
      <c r="E10" s="308"/>
      <c r="F10" s="310"/>
      <c r="G10" s="310"/>
      <c r="H10" s="133" t="s">
        <v>14</v>
      </c>
      <c r="I10" s="133" t="s">
        <v>15</v>
      </c>
      <c r="J10" s="308"/>
      <c r="K10" s="307"/>
      <c r="IT10"/>
      <c r="IU10"/>
    </row>
    <row r="11" spans="1:255" s="11" customFormat="1" ht="14.25">
      <c r="A11" s="134">
        <v>1</v>
      </c>
      <c r="B11" s="52" t="s">
        <v>287</v>
      </c>
      <c r="C11" s="17"/>
      <c r="D11" s="46" t="s">
        <v>288</v>
      </c>
      <c r="E11" s="194" t="s">
        <v>849</v>
      </c>
      <c r="F11" s="26"/>
      <c r="G11" s="116">
        <f>E11*F11</f>
        <v>0</v>
      </c>
      <c r="H11" s="121"/>
      <c r="I11" s="99">
        <f>G11*H11</f>
        <v>0</v>
      </c>
      <c r="J11" s="99">
        <f>G11+I11</f>
        <v>0</v>
      </c>
      <c r="K11" s="32"/>
      <c r="IT11"/>
      <c r="IU11"/>
    </row>
    <row r="12" spans="1:255" s="11" customFormat="1">
      <c r="A12" s="135">
        <f>A11+1</f>
        <v>2</v>
      </c>
      <c r="B12" s="193" t="s">
        <v>967</v>
      </c>
      <c r="C12" s="72"/>
      <c r="D12" s="15" t="s">
        <v>720</v>
      </c>
      <c r="E12" s="194" t="s">
        <v>848</v>
      </c>
      <c r="F12" s="26"/>
      <c r="G12" s="116">
        <f>E12*F12</f>
        <v>0</v>
      </c>
      <c r="H12" s="121"/>
      <c r="I12" s="99">
        <f>G12*H12</f>
        <v>0</v>
      </c>
      <c r="J12" s="99">
        <f>G12+I12</f>
        <v>0</v>
      </c>
      <c r="K12" s="20"/>
      <c r="IT12"/>
      <c r="IU12"/>
    </row>
    <row r="13" spans="1:255" s="11" customFormat="1">
      <c r="A13" s="135">
        <f>A12+1</f>
        <v>3</v>
      </c>
      <c r="B13" s="195" t="s">
        <v>619</v>
      </c>
      <c r="C13" s="31"/>
      <c r="D13" s="15" t="s">
        <v>288</v>
      </c>
      <c r="E13" s="21">
        <v>25</v>
      </c>
      <c r="F13" s="35"/>
      <c r="G13" s="116">
        <f>E13*F13</f>
        <v>0</v>
      </c>
      <c r="H13" s="121"/>
      <c r="I13" s="99">
        <f>G13*H13</f>
        <v>0</v>
      </c>
      <c r="J13" s="99">
        <f>G13+I13</f>
        <v>0</v>
      </c>
      <c r="K13" s="20"/>
      <c r="IT13"/>
      <c r="IU13"/>
    </row>
    <row r="14" spans="1:255" s="11" customFormat="1" ht="13.5" thickBot="1">
      <c r="A14" s="135">
        <f>A13+1</f>
        <v>4</v>
      </c>
      <c r="B14" s="196" t="s">
        <v>620</v>
      </c>
      <c r="C14" s="34"/>
      <c r="D14" s="34" t="s">
        <v>721</v>
      </c>
      <c r="E14" s="34">
        <v>150</v>
      </c>
      <c r="F14" s="87"/>
      <c r="G14" s="116">
        <f>E14*F14</f>
        <v>0</v>
      </c>
      <c r="H14" s="121"/>
      <c r="I14" s="99">
        <f>G14*H14</f>
        <v>0</v>
      </c>
      <c r="J14" s="126">
        <f>G14+I14</f>
        <v>0</v>
      </c>
      <c r="K14" s="56"/>
      <c r="IT14"/>
      <c r="IU14"/>
    </row>
    <row r="15" spans="1:255" s="43" customFormat="1" ht="13.5" thickBot="1">
      <c r="A15" s="189"/>
      <c r="B15" s="145" t="s">
        <v>76</v>
      </c>
      <c r="C15" s="146"/>
      <c r="D15" s="146"/>
      <c r="E15" s="146"/>
      <c r="F15" s="146"/>
      <c r="G15" s="147">
        <f>SUM(G11:G14)</f>
        <v>0</v>
      </c>
      <c r="H15" s="190"/>
      <c r="I15" s="191"/>
      <c r="J15" s="147">
        <f>SUM(J11:J14)</f>
        <v>0</v>
      </c>
      <c r="K15" s="192"/>
      <c r="IT15"/>
      <c r="IU15"/>
    </row>
    <row r="16" spans="1:255" s="43" customFormat="1">
      <c r="A16" s="39"/>
      <c r="B16" s="39"/>
      <c r="C16" s="42"/>
      <c r="D16" s="39"/>
      <c r="E16" s="39"/>
      <c r="F16" s="39"/>
      <c r="G16" s="39"/>
      <c r="H16" s="39"/>
      <c r="I16" s="42"/>
      <c r="J16" s="42"/>
      <c r="K16" s="42"/>
      <c r="IT16"/>
      <c r="IU16"/>
    </row>
    <row r="17" spans="1:255" s="43" customFormat="1">
      <c r="A17" s="39"/>
      <c r="B17" s="39"/>
      <c r="C17" s="42"/>
      <c r="D17" s="39"/>
      <c r="E17" s="39"/>
      <c r="F17" s="39"/>
      <c r="G17" s="39"/>
      <c r="H17" s="39"/>
      <c r="I17" s="42"/>
      <c r="J17" s="42"/>
      <c r="K17" s="42"/>
      <c r="IT17"/>
      <c r="IU17"/>
    </row>
    <row r="18" spans="1:255" s="43" customFormat="1">
      <c r="A18" s="39"/>
      <c r="B18" s="1" t="s">
        <v>77</v>
      </c>
      <c r="C18" s="42"/>
      <c r="D18" s="39"/>
      <c r="E18" s="39"/>
      <c r="F18" s="39"/>
      <c r="G18" s="39"/>
      <c r="H18" s="39"/>
      <c r="I18" s="301" t="s">
        <v>78</v>
      </c>
      <c r="J18" s="301"/>
      <c r="K18" s="301"/>
      <c r="IT18"/>
      <c r="IU18"/>
    </row>
    <row r="19" spans="1:255" s="43" customFormat="1">
      <c r="A19" s="39"/>
      <c r="B19" s="1" t="s">
        <v>79</v>
      </c>
      <c r="C19" s="42"/>
      <c r="D19" s="39"/>
      <c r="E19" s="39"/>
      <c r="F19" s="39"/>
      <c r="G19" s="39"/>
      <c r="H19" s="39"/>
      <c r="I19" s="301" t="s">
        <v>80</v>
      </c>
      <c r="J19" s="301"/>
      <c r="K19" s="301"/>
      <c r="IT19"/>
      <c r="IU19"/>
    </row>
    <row r="20" spans="1:255" s="43" customFormat="1">
      <c r="I20" s="112"/>
      <c r="J20" s="112"/>
      <c r="K20" s="112"/>
      <c r="IT20"/>
      <c r="IU20"/>
    </row>
    <row r="21" spans="1:255" s="43" customFormat="1">
      <c r="E21" s="43" t="s">
        <v>1003</v>
      </c>
      <c r="I21" s="112"/>
      <c r="J21" s="112"/>
      <c r="K21" s="112"/>
      <c r="IT21"/>
      <c r="IU21"/>
    </row>
    <row r="22" spans="1:255" s="43" customFormat="1">
      <c r="C22" s="43" t="s">
        <v>1001</v>
      </c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F24" s="43" t="s">
        <v>1002</v>
      </c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</sheetData>
  <mergeCells count="16">
    <mergeCell ref="I18:K18"/>
    <mergeCell ref="I19:K19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44"/>
  <sheetViews>
    <sheetView workbookViewId="0">
      <selection activeCell="C11" sqref="C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812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633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6.25" thickBot="1">
      <c r="A11" s="15">
        <v>1</v>
      </c>
      <c r="B11" s="200" t="s">
        <v>1020</v>
      </c>
      <c r="C11" s="27" t="s">
        <v>73</v>
      </c>
      <c r="D11" s="17" t="s">
        <v>446</v>
      </c>
      <c r="E11" s="17">
        <v>220</v>
      </c>
      <c r="F11" s="26"/>
      <c r="G11" s="128">
        <f>E11*F11</f>
        <v>0</v>
      </c>
      <c r="H11" s="121"/>
      <c r="I11" s="99">
        <f>G11*H11</f>
        <v>0</v>
      </c>
      <c r="J11" s="126">
        <f>G11+I11</f>
        <v>0</v>
      </c>
      <c r="K11" s="20"/>
      <c r="IT11"/>
      <c r="IU11"/>
    </row>
    <row r="12" spans="1:255" s="43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161"/>
      <c r="J12" s="123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9:255" s="43" customFormat="1">
      <c r="I17" s="112"/>
      <c r="J17" s="112"/>
      <c r="K17" s="112"/>
      <c r="IT17"/>
      <c r="IU17"/>
    </row>
    <row r="18" spans="9:255" s="43" customFormat="1">
      <c r="I18" s="112"/>
      <c r="J18" s="112"/>
      <c r="K18" s="112"/>
      <c r="IT18"/>
      <c r="IU18"/>
    </row>
    <row r="19" spans="9:255" s="43" customFormat="1">
      <c r="I19" s="112"/>
      <c r="J19" s="112"/>
      <c r="K19" s="112"/>
      <c r="IT19"/>
      <c r="IU19"/>
    </row>
    <row r="20" spans="9:255" s="43" customFormat="1">
      <c r="I20" s="112"/>
      <c r="J20" s="112"/>
      <c r="K20" s="112"/>
      <c r="IT20"/>
      <c r="IU20"/>
    </row>
    <row r="21" spans="9:255" s="43" customFormat="1">
      <c r="I21" s="112"/>
      <c r="J21" s="112"/>
      <c r="K21" s="112"/>
      <c r="IT21"/>
      <c r="IU21"/>
    </row>
    <row r="22" spans="9:255" s="43" customFormat="1">
      <c r="I22" s="112"/>
      <c r="J22" s="112"/>
      <c r="K22" s="112"/>
      <c r="IT22"/>
      <c r="IU22"/>
    </row>
    <row r="23" spans="9:255" s="43" customFormat="1">
      <c r="I23" s="112"/>
      <c r="J23" s="112"/>
      <c r="K23" s="112"/>
      <c r="IT23"/>
      <c r="IU23"/>
    </row>
    <row r="24" spans="9:255" s="43" customFormat="1">
      <c r="I24" s="112"/>
      <c r="J24" s="112"/>
      <c r="K24" s="112"/>
      <c r="IT24"/>
      <c r="IU24"/>
    </row>
    <row r="25" spans="9:255" s="43" customFormat="1">
      <c r="I25" s="112"/>
      <c r="J25" s="112"/>
      <c r="K25" s="112"/>
      <c r="IT25"/>
      <c r="IU25"/>
    </row>
    <row r="26" spans="9:255" s="43" customFormat="1">
      <c r="I26" s="112"/>
      <c r="J26" s="112"/>
      <c r="K26" s="112"/>
      <c r="IT26"/>
      <c r="IU26"/>
    </row>
    <row r="27" spans="9:255" s="43" customFormat="1">
      <c r="I27" s="112"/>
      <c r="J27" s="112"/>
      <c r="K27" s="112"/>
      <c r="IT27"/>
      <c r="IU27"/>
    </row>
    <row r="28" spans="9:255" s="43" customFormat="1">
      <c r="I28" s="112"/>
      <c r="J28" s="112"/>
      <c r="K28" s="112"/>
      <c r="IT28"/>
      <c r="IU28"/>
    </row>
    <row r="29" spans="9:255" s="43" customFormat="1">
      <c r="I29" s="112"/>
      <c r="J29" s="112"/>
      <c r="K29" s="112"/>
      <c r="IT29"/>
      <c r="IU29"/>
    </row>
    <row r="30" spans="9:255" s="43" customFormat="1">
      <c r="I30" s="112"/>
      <c r="J30" s="112"/>
      <c r="K30" s="112"/>
      <c r="IT30"/>
      <c r="IU30"/>
    </row>
    <row r="31" spans="9:255" s="43" customFormat="1">
      <c r="I31" s="112"/>
      <c r="J31" s="112"/>
      <c r="K31" s="112"/>
      <c r="IT31"/>
      <c r="IU31"/>
    </row>
    <row r="32" spans="9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12"/>
      <c r="J115" s="112"/>
      <c r="K115" s="112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158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813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257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31" t="s">
        <v>299</v>
      </c>
      <c r="C11" s="15" t="s">
        <v>723</v>
      </c>
      <c r="D11" s="15" t="s">
        <v>44</v>
      </c>
      <c r="E11" s="21">
        <v>330</v>
      </c>
      <c r="F11" s="103"/>
      <c r="G11" s="116">
        <f t="shared" ref="G11:G25" si="0">E11*F11</f>
        <v>0</v>
      </c>
      <c r="H11" s="121"/>
      <c r="I11" s="99">
        <f>G11*H11</f>
        <v>0</v>
      </c>
      <c r="J11" s="99">
        <f t="shared" ref="J11:J25" si="1">G11+I11</f>
        <v>0</v>
      </c>
      <c r="K11" s="20"/>
      <c r="IT11"/>
      <c r="IU11"/>
    </row>
    <row r="12" spans="1:255" s="11" customFormat="1" ht="25.5">
      <c r="A12" s="23">
        <f t="shared" ref="A12:A25" si="2">A11+1</f>
        <v>2</v>
      </c>
      <c r="B12" s="94" t="s">
        <v>722</v>
      </c>
      <c r="C12" s="15" t="s">
        <v>968</v>
      </c>
      <c r="D12" s="15" t="s">
        <v>186</v>
      </c>
      <c r="E12" s="21">
        <v>190</v>
      </c>
      <c r="F12" s="103"/>
      <c r="G12" s="116">
        <f t="shared" si="0"/>
        <v>0</v>
      </c>
      <c r="H12" s="121"/>
      <c r="I12" s="99">
        <f t="shared" ref="I12:I25" si="3">G12*H12</f>
        <v>0</v>
      </c>
      <c r="J12" s="99">
        <f t="shared" si="1"/>
        <v>0</v>
      </c>
      <c r="K12" s="20"/>
      <c r="IT12"/>
      <c r="IU12"/>
    </row>
    <row r="13" spans="1:255" s="11" customFormat="1">
      <c r="A13" s="23">
        <f t="shared" si="2"/>
        <v>3</v>
      </c>
      <c r="B13" s="28" t="s">
        <v>667</v>
      </c>
      <c r="C13" s="23" t="s">
        <v>165</v>
      </c>
      <c r="D13" s="23" t="s">
        <v>645</v>
      </c>
      <c r="E13" s="23">
        <v>1900</v>
      </c>
      <c r="F13" s="62"/>
      <c r="G13" s="118">
        <f t="shared" si="0"/>
        <v>0</v>
      </c>
      <c r="H13" s="121"/>
      <c r="I13" s="99">
        <f t="shared" si="3"/>
        <v>0</v>
      </c>
      <c r="J13" s="99">
        <f t="shared" si="1"/>
        <v>0</v>
      </c>
      <c r="K13" s="20"/>
      <c r="IT13"/>
      <c r="IU13"/>
    </row>
    <row r="14" spans="1:255" s="11" customFormat="1">
      <c r="A14" s="23">
        <f t="shared" si="2"/>
        <v>4</v>
      </c>
      <c r="B14" s="28" t="s">
        <v>127</v>
      </c>
      <c r="C14" s="23" t="s">
        <v>30</v>
      </c>
      <c r="D14" s="23" t="s">
        <v>304</v>
      </c>
      <c r="E14" s="23">
        <v>30</v>
      </c>
      <c r="F14" s="62"/>
      <c r="G14" s="118">
        <f t="shared" si="0"/>
        <v>0</v>
      </c>
      <c r="H14" s="121"/>
      <c r="I14" s="99">
        <f t="shared" si="3"/>
        <v>0</v>
      </c>
      <c r="J14" s="99">
        <f t="shared" si="1"/>
        <v>0</v>
      </c>
      <c r="K14" s="20"/>
      <c r="IT14"/>
      <c r="IU14"/>
    </row>
    <row r="15" spans="1:255" s="11" customFormat="1">
      <c r="A15" s="23">
        <f t="shared" si="2"/>
        <v>5</v>
      </c>
      <c r="B15" s="28" t="s">
        <v>127</v>
      </c>
      <c r="C15" s="23" t="s">
        <v>25</v>
      </c>
      <c r="D15" s="23" t="s">
        <v>304</v>
      </c>
      <c r="E15" s="23">
        <v>20</v>
      </c>
      <c r="F15" s="62"/>
      <c r="G15" s="118">
        <f t="shared" si="0"/>
        <v>0</v>
      </c>
      <c r="H15" s="121"/>
      <c r="I15" s="99">
        <f t="shared" si="3"/>
        <v>0</v>
      </c>
      <c r="J15" s="99">
        <f t="shared" si="1"/>
        <v>0</v>
      </c>
      <c r="K15" s="20"/>
      <c r="IT15"/>
      <c r="IU15"/>
    </row>
    <row r="16" spans="1:255" s="11" customFormat="1">
      <c r="A16" s="23">
        <f t="shared" si="2"/>
        <v>6</v>
      </c>
      <c r="B16" s="28" t="s">
        <v>127</v>
      </c>
      <c r="C16" s="23" t="s">
        <v>888</v>
      </c>
      <c r="D16" s="23" t="s">
        <v>304</v>
      </c>
      <c r="E16" s="23">
        <v>25</v>
      </c>
      <c r="F16" s="62"/>
      <c r="G16" s="118">
        <f t="shared" si="0"/>
        <v>0</v>
      </c>
      <c r="H16" s="121"/>
      <c r="I16" s="99">
        <f t="shared" si="3"/>
        <v>0</v>
      </c>
      <c r="J16" s="99">
        <f t="shared" si="1"/>
        <v>0</v>
      </c>
      <c r="K16" s="20"/>
      <c r="IT16"/>
      <c r="IU16"/>
    </row>
    <row r="17" spans="1:255" s="11" customFormat="1">
      <c r="A17" s="23">
        <f t="shared" si="2"/>
        <v>7</v>
      </c>
      <c r="B17" s="28" t="s">
        <v>127</v>
      </c>
      <c r="C17" s="23" t="s">
        <v>969</v>
      </c>
      <c r="D17" s="23" t="s">
        <v>304</v>
      </c>
      <c r="E17" s="23">
        <v>25</v>
      </c>
      <c r="F17" s="62"/>
      <c r="G17" s="118">
        <f t="shared" si="0"/>
        <v>0</v>
      </c>
      <c r="H17" s="121"/>
      <c r="I17" s="99">
        <f t="shared" si="3"/>
        <v>0</v>
      </c>
      <c r="J17" s="99">
        <f t="shared" si="1"/>
        <v>0</v>
      </c>
      <c r="K17" s="20"/>
      <c r="IT17"/>
      <c r="IU17"/>
    </row>
    <row r="18" spans="1:255" s="11" customFormat="1">
      <c r="A18" s="23">
        <f t="shared" si="2"/>
        <v>8</v>
      </c>
      <c r="B18" s="28" t="s">
        <v>887</v>
      </c>
      <c r="C18" s="23" t="s">
        <v>970</v>
      </c>
      <c r="D18" s="23" t="s">
        <v>186</v>
      </c>
      <c r="E18" s="23">
        <v>150</v>
      </c>
      <c r="F18" s="62"/>
      <c r="G18" s="118">
        <f t="shared" si="0"/>
        <v>0</v>
      </c>
      <c r="H18" s="121"/>
      <c r="I18" s="99">
        <f t="shared" si="3"/>
        <v>0</v>
      </c>
      <c r="J18" s="99">
        <f t="shared" si="1"/>
        <v>0</v>
      </c>
      <c r="K18" s="20"/>
      <c r="IT18"/>
      <c r="IU18"/>
    </row>
    <row r="19" spans="1:255" s="11" customFormat="1">
      <c r="A19" s="23">
        <f t="shared" si="2"/>
        <v>9</v>
      </c>
      <c r="B19" s="28" t="s">
        <v>127</v>
      </c>
      <c r="C19" s="23" t="s">
        <v>677</v>
      </c>
      <c r="D19" s="23" t="s">
        <v>186</v>
      </c>
      <c r="E19" s="23">
        <v>10</v>
      </c>
      <c r="F19" s="62"/>
      <c r="G19" s="118">
        <f t="shared" si="0"/>
        <v>0</v>
      </c>
      <c r="H19" s="121"/>
      <c r="I19" s="99">
        <f t="shared" si="3"/>
        <v>0</v>
      </c>
      <c r="J19" s="99">
        <f t="shared" si="1"/>
        <v>0</v>
      </c>
      <c r="K19" s="20"/>
      <c r="IT19"/>
      <c r="IU19"/>
    </row>
    <row r="20" spans="1:255" s="11" customFormat="1">
      <c r="A20" s="23">
        <f t="shared" si="2"/>
        <v>10</v>
      </c>
      <c r="B20" s="28" t="s">
        <v>127</v>
      </c>
      <c r="C20" s="23" t="s">
        <v>167</v>
      </c>
      <c r="D20" s="23" t="s">
        <v>186</v>
      </c>
      <c r="E20" s="23">
        <v>10</v>
      </c>
      <c r="F20" s="62"/>
      <c r="G20" s="118">
        <f t="shared" si="0"/>
        <v>0</v>
      </c>
      <c r="H20" s="121"/>
      <c r="I20" s="99">
        <f t="shared" si="3"/>
        <v>0</v>
      </c>
      <c r="J20" s="99">
        <f t="shared" si="1"/>
        <v>0</v>
      </c>
      <c r="K20" s="20"/>
      <c r="IT20"/>
      <c r="IU20"/>
    </row>
    <row r="21" spans="1:255" s="11" customFormat="1">
      <c r="A21" s="23">
        <f t="shared" si="2"/>
        <v>11</v>
      </c>
      <c r="B21" s="28" t="s">
        <v>889</v>
      </c>
      <c r="C21" s="23" t="s">
        <v>1004</v>
      </c>
      <c r="D21" s="23" t="s">
        <v>304</v>
      </c>
      <c r="E21" s="226">
        <v>50</v>
      </c>
      <c r="F21" s="62"/>
      <c r="G21" s="118">
        <f t="shared" si="0"/>
        <v>0</v>
      </c>
      <c r="H21" s="121"/>
      <c r="I21" s="99">
        <f t="shared" si="3"/>
        <v>0</v>
      </c>
      <c r="J21" s="99">
        <f t="shared" si="1"/>
        <v>0</v>
      </c>
      <c r="K21" s="20"/>
      <c r="IT21"/>
      <c r="IU21"/>
    </row>
    <row r="22" spans="1:255" s="11" customFormat="1">
      <c r="A22" s="23">
        <f t="shared" si="2"/>
        <v>12</v>
      </c>
      <c r="B22" s="28" t="s">
        <v>889</v>
      </c>
      <c r="C22" s="23" t="s">
        <v>890</v>
      </c>
      <c r="D22" s="23" t="s">
        <v>304</v>
      </c>
      <c r="E22" s="226">
        <v>20</v>
      </c>
      <c r="F22" s="62"/>
      <c r="G22" s="118">
        <f t="shared" si="0"/>
        <v>0</v>
      </c>
      <c r="H22" s="121"/>
      <c r="I22" s="99">
        <f t="shared" si="3"/>
        <v>0</v>
      </c>
      <c r="J22" s="99">
        <f t="shared" si="1"/>
        <v>0</v>
      </c>
      <c r="K22" s="20"/>
      <c r="IT22"/>
      <c r="IU22"/>
    </row>
    <row r="23" spans="1:255" s="11" customFormat="1">
      <c r="A23" s="23">
        <f t="shared" si="2"/>
        <v>13</v>
      </c>
      <c r="B23" s="16" t="s">
        <v>305</v>
      </c>
      <c r="C23" s="17" t="s">
        <v>306</v>
      </c>
      <c r="D23" s="17" t="s">
        <v>307</v>
      </c>
      <c r="E23" s="227">
        <v>5</v>
      </c>
      <c r="F23" s="198"/>
      <c r="G23" s="118">
        <f t="shared" si="0"/>
        <v>0</v>
      </c>
      <c r="H23" s="121"/>
      <c r="I23" s="99">
        <f t="shared" si="3"/>
        <v>0</v>
      </c>
      <c r="J23" s="99">
        <f t="shared" si="1"/>
        <v>0</v>
      </c>
      <c r="K23" s="20"/>
      <c r="IT23"/>
      <c r="IU23"/>
    </row>
    <row r="24" spans="1:255" s="11" customFormat="1">
      <c r="A24" s="23">
        <f t="shared" si="2"/>
        <v>14</v>
      </c>
      <c r="B24" s="96" t="s">
        <v>661</v>
      </c>
      <c r="C24" s="72" t="s">
        <v>102</v>
      </c>
      <c r="D24" s="72" t="s">
        <v>71</v>
      </c>
      <c r="E24" s="227">
        <v>20</v>
      </c>
      <c r="F24" s="198"/>
      <c r="G24" s="199">
        <f t="shared" si="0"/>
        <v>0</v>
      </c>
      <c r="H24" s="121"/>
      <c r="I24" s="99">
        <f t="shared" si="3"/>
        <v>0</v>
      </c>
      <c r="J24" s="99">
        <f t="shared" si="1"/>
        <v>0</v>
      </c>
      <c r="K24" s="20"/>
      <c r="IT24"/>
      <c r="IU24"/>
    </row>
    <row r="25" spans="1:255" s="11" customFormat="1" ht="13.5" thickBot="1">
      <c r="A25" s="23">
        <f t="shared" si="2"/>
        <v>15</v>
      </c>
      <c r="B25" s="200" t="s">
        <v>662</v>
      </c>
      <c r="C25" s="72" t="s">
        <v>22</v>
      </c>
      <c r="D25" s="72" t="s">
        <v>63</v>
      </c>
      <c r="E25" s="17">
        <v>300</v>
      </c>
      <c r="F25" s="198"/>
      <c r="G25" s="197">
        <f t="shared" si="0"/>
        <v>0</v>
      </c>
      <c r="H25" s="121"/>
      <c r="I25" s="99">
        <f t="shared" si="3"/>
        <v>0</v>
      </c>
      <c r="J25" s="126">
        <f t="shared" si="1"/>
        <v>0</v>
      </c>
      <c r="K25" s="20"/>
      <c r="IT25"/>
      <c r="IU25"/>
    </row>
    <row r="26" spans="1:255" s="43" customFormat="1" ht="13.5" thickBot="1">
      <c r="A26" s="39"/>
      <c r="B26" s="40" t="s">
        <v>76</v>
      </c>
      <c r="C26" s="12"/>
      <c r="D26" s="12"/>
      <c r="E26" s="12"/>
      <c r="F26" s="12"/>
      <c r="G26" s="120">
        <f>SUM(G11:G25)</f>
        <v>0</v>
      </c>
      <c r="H26" s="41"/>
      <c r="I26" s="161"/>
      <c r="J26" s="123">
        <f>SUM(J11:J25)</f>
        <v>0</v>
      </c>
      <c r="K26" s="111"/>
      <c r="IT26"/>
      <c r="IU26"/>
    </row>
    <row r="27" spans="1:255" s="43" customFormat="1">
      <c r="A27" s="39"/>
      <c r="B27" s="39"/>
      <c r="C27" s="42"/>
      <c r="D27" s="39"/>
      <c r="E27" s="39"/>
      <c r="F27" s="39"/>
      <c r="G27" s="39"/>
      <c r="H27" s="39"/>
      <c r="I27" s="42"/>
      <c r="J27" s="42"/>
      <c r="K27" s="42"/>
      <c r="IT27"/>
      <c r="IU27"/>
    </row>
    <row r="28" spans="1:255" s="43" customFormat="1">
      <c r="A28" s="39"/>
      <c r="B28" s="39"/>
      <c r="C28" s="42"/>
      <c r="D28" s="39"/>
      <c r="E28" s="39"/>
      <c r="F28" s="39"/>
      <c r="G28" s="39"/>
      <c r="H28" s="39"/>
      <c r="I28" s="42"/>
      <c r="J28" s="42"/>
      <c r="K28" s="42"/>
      <c r="IT28"/>
      <c r="IU28"/>
    </row>
    <row r="29" spans="1:255" s="43" customFormat="1">
      <c r="A29" s="39"/>
      <c r="B29" s="1" t="s">
        <v>77</v>
      </c>
      <c r="C29" s="42"/>
      <c r="D29" s="39"/>
      <c r="E29" s="39"/>
      <c r="F29" s="39"/>
      <c r="G29" s="39"/>
      <c r="H29" s="39"/>
      <c r="I29" s="301" t="s">
        <v>78</v>
      </c>
      <c r="J29" s="301"/>
      <c r="K29" s="301"/>
      <c r="IT29"/>
      <c r="IU29"/>
    </row>
    <row r="30" spans="1:255" s="43" customFormat="1">
      <c r="A30" s="39"/>
      <c r="B30" s="1" t="s">
        <v>79</v>
      </c>
      <c r="C30" s="42"/>
      <c r="D30" s="39"/>
      <c r="E30" s="39"/>
      <c r="F30" s="39"/>
      <c r="G30" s="39"/>
      <c r="H30" s="39"/>
      <c r="I30" s="301" t="s">
        <v>80</v>
      </c>
      <c r="J30" s="301"/>
      <c r="K30" s="301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</sheetData>
  <mergeCells count="16">
    <mergeCell ref="I29:K29"/>
    <mergeCell ref="I30:K30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162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814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286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73" t="s">
        <v>309</v>
      </c>
      <c r="C11" s="115" t="s">
        <v>310</v>
      </c>
      <c r="D11" s="115" t="s">
        <v>23</v>
      </c>
      <c r="E11" s="23">
        <v>10</v>
      </c>
      <c r="F11" s="103"/>
      <c r="G11" s="116">
        <f t="shared" ref="G11:G29" si="0">E11*F11</f>
        <v>0</v>
      </c>
      <c r="H11" s="121"/>
      <c r="I11" s="50">
        <f>G11*H11</f>
        <v>0</v>
      </c>
      <c r="J11" s="50">
        <f t="shared" ref="J11:J29" si="1">G11+I11</f>
        <v>0</v>
      </c>
      <c r="K11" s="74"/>
      <c r="IT11"/>
      <c r="IU11"/>
    </row>
    <row r="12" spans="1:255" s="11" customFormat="1">
      <c r="A12" s="23">
        <v>2</v>
      </c>
      <c r="B12" s="75" t="s">
        <v>311</v>
      </c>
      <c r="C12" s="115" t="s">
        <v>74</v>
      </c>
      <c r="D12" s="115" t="s">
        <v>281</v>
      </c>
      <c r="E12" s="23">
        <v>160</v>
      </c>
      <c r="F12" s="33"/>
      <c r="G12" s="117">
        <f t="shared" si="0"/>
        <v>0</v>
      </c>
      <c r="H12" s="121"/>
      <c r="I12" s="50">
        <f t="shared" ref="I12:I29" si="2">G12*H12</f>
        <v>0</v>
      </c>
      <c r="J12" s="50">
        <f t="shared" si="1"/>
        <v>0</v>
      </c>
      <c r="K12" s="20"/>
      <c r="IT12"/>
      <c r="IU12"/>
    </row>
    <row r="13" spans="1:255" s="11" customFormat="1" ht="38.25">
      <c r="A13" s="23">
        <v>3</v>
      </c>
      <c r="B13" s="75" t="s">
        <v>940</v>
      </c>
      <c r="C13" s="115" t="s">
        <v>165</v>
      </c>
      <c r="D13" s="115" t="s">
        <v>941</v>
      </c>
      <c r="E13" s="23">
        <v>10</v>
      </c>
      <c r="F13" s="33"/>
      <c r="G13" s="117">
        <f t="shared" si="0"/>
        <v>0</v>
      </c>
      <c r="H13" s="121"/>
      <c r="I13" s="50">
        <f t="shared" si="2"/>
        <v>0</v>
      </c>
      <c r="J13" s="50">
        <f t="shared" si="1"/>
        <v>0</v>
      </c>
      <c r="K13" s="20"/>
      <c r="IT13"/>
      <c r="IU13"/>
    </row>
    <row r="14" spans="1:255" s="11" customFormat="1" ht="38.25">
      <c r="A14" s="23">
        <v>4</v>
      </c>
      <c r="B14" s="75" t="s">
        <v>940</v>
      </c>
      <c r="C14" s="115" t="s">
        <v>204</v>
      </c>
      <c r="D14" s="115" t="s">
        <v>942</v>
      </c>
      <c r="E14" s="23">
        <v>20</v>
      </c>
      <c r="F14" s="33"/>
      <c r="G14" s="117">
        <f t="shared" si="0"/>
        <v>0</v>
      </c>
      <c r="H14" s="121"/>
      <c r="I14" s="50">
        <f t="shared" si="2"/>
        <v>0</v>
      </c>
      <c r="J14" s="50">
        <f t="shared" si="1"/>
        <v>0</v>
      </c>
      <c r="K14" s="20"/>
      <c r="IT14"/>
      <c r="IU14"/>
    </row>
    <row r="15" spans="1:255" s="11" customFormat="1">
      <c r="A15" s="23">
        <v>5</v>
      </c>
      <c r="B15" s="75" t="s">
        <v>940</v>
      </c>
      <c r="C15" s="115" t="s">
        <v>971</v>
      </c>
      <c r="D15" s="115" t="s">
        <v>905</v>
      </c>
      <c r="E15" s="226">
        <v>10</v>
      </c>
      <c r="F15" s="33"/>
      <c r="G15" s="117">
        <f t="shared" si="0"/>
        <v>0</v>
      </c>
      <c r="H15" s="121"/>
      <c r="I15" s="50">
        <f t="shared" si="2"/>
        <v>0</v>
      </c>
      <c r="J15" s="50">
        <f t="shared" si="1"/>
        <v>0</v>
      </c>
      <c r="K15" s="20"/>
      <c r="IT15"/>
      <c r="IU15"/>
    </row>
    <row r="16" spans="1:255" s="11" customFormat="1">
      <c r="A16" s="23">
        <v>6</v>
      </c>
      <c r="B16" s="73" t="s">
        <v>312</v>
      </c>
      <c r="C16" s="115" t="s">
        <v>43</v>
      </c>
      <c r="D16" s="115" t="s">
        <v>150</v>
      </c>
      <c r="E16" s="267">
        <v>5</v>
      </c>
      <c r="F16" s="103"/>
      <c r="G16" s="204">
        <f t="shared" si="0"/>
        <v>0</v>
      </c>
      <c r="H16" s="121"/>
      <c r="I16" s="50">
        <f t="shared" si="2"/>
        <v>0</v>
      </c>
      <c r="J16" s="50">
        <f t="shared" si="1"/>
        <v>0</v>
      </c>
      <c r="K16" s="20"/>
      <c r="IT16"/>
      <c r="IU16"/>
    </row>
    <row r="17" spans="1:255" s="11" customFormat="1">
      <c r="A17" s="23">
        <v>7</v>
      </c>
      <c r="B17" s="73" t="s">
        <v>313</v>
      </c>
      <c r="C17" s="115" t="s">
        <v>115</v>
      </c>
      <c r="D17" s="115" t="s">
        <v>186</v>
      </c>
      <c r="E17" s="267">
        <v>20</v>
      </c>
      <c r="F17" s="203"/>
      <c r="G17" s="204">
        <f t="shared" si="0"/>
        <v>0</v>
      </c>
      <c r="H17" s="121"/>
      <c r="I17" s="50">
        <f t="shared" si="2"/>
        <v>0</v>
      </c>
      <c r="J17" s="50">
        <f t="shared" si="1"/>
        <v>0</v>
      </c>
      <c r="K17" s="20"/>
      <c r="IT17"/>
      <c r="IU17"/>
    </row>
    <row r="18" spans="1:255" s="11" customFormat="1">
      <c r="A18" s="23">
        <v>8</v>
      </c>
      <c r="B18" s="73" t="s">
        <v>938</v>
      </c>
      <c r="C18" s="115" t="s">
        <v>972</v>
      </c>
      <c r="D18" s="115" t="s">
        <v>939</v>
      </c>
      <c r="E18" s="267">
        <v>5</v>
      </c>
      <c r="F18" s="203"/>
      <c r="G18" s="204">
        <f t="shared" si="0"/>
        <v>0</v>
      </c>
      <c r="H18" s="121"/>
      <c r="I18" s="50">
        <f t="shared" si="2"/>
        <v>0</v>
      </c>
      <c r="J18" s="50">
        <f t="shared" si="1"/>
        <v>0</v>
      </c>
      <c r="K18" s="20"/>
      <c r="IT18"/>
      <c r="IU18"/>
    </row>
    <row r="19" spans="1:255" s="11" customFormat="1">
      <c r="A19" s="23">
        <v>9</v>
      </c>
      <c r="B19" s="73" t="s">
        <v>931</v>
      </c>
      <c r="C19" s="115" t="s">
        <v>973</v>
      </c>
      <c r="D19" s="115" t="s">
        <v>905</v>
      </c>
      <c r="E19" s="267">
        <v>5</v>
      </c>
      <c r="F19" s="203"/>
      <c r="G19" s="204">
        <f t="shared" si="0"/>
        <v>0</v>
      </c>
      <c r="H19" s="121"/>
      <c r="I19" s="50">
        <f t="shared" si="2"/>
        <v>0</v>
      </c>
      <c r="J19" s="50">
        <f t="shared" si="1"/>
        <v>0</v>
      </c>
      <c r="K19" s="20"/>
      <c r="IT19"/>
      <c r="IU19"/>
    </row>
    <row r="20" spans="1:255" s="11" customFormat="1">
      <c r="A20" s="23">
        <v>10</v>
      </c>
      <c r="B20" s="73" t="s">
        <v>314</v>
      </c>
      <c r="C20" s="115" t="s">
        <v>20</v>
      </c>
      <c r="D20" s="115" t="s">
        <v>21</v>
      </c>
      <c r="E20" s="267">
        <v>350</v>
      </c>
      <c r="F20" s="203"/>
      <c r="G20" s="204">
        <f t="shared" si="0"/>
        <v>0</v>
      </c>
      <c r="H20" s="121"/>
      <c r="I20" s="50">
        <f t="shared" si="2"/>
        <v>0</v>
      </c>
      <c r="J20" s="50">
        <f t="shared" si="1"/>
        <v>0</v>
      </c>
      <c r="K20" s="20"/>
      <c r="IT20"/>
      <c r="IU20"/>
    </row>
    <row r="21" spans="1:255" s="11" customFormat="1">
      <c r="A21" s="23">
        <v>11</v>
      </c>
      <c r="B21" s="73" t="s">
        <v>315</v>
      </c>
      <c r="C21" s="115" t="s">
        <v>157</v>
      </c>
      <c r="D21" s="115" t="s">
        <v>206</v>
      </c>
      <c r="E21" s="267">
        <v>220</v>
      </c>
      <c r="F21" s="33"/>
      <c r="G21" s="117">
        <f t="shared" si="0"/>
        <v>0</v>
      </c>
      <c r="H21" s="121"/>
      <c r="I21" s="50">
        <f t="shared" si="2"/>
        <v>0</v>
      </c>
      <c r="J21" s="50">
        <f t="shared" si="1"/>
        <v>0</v>
      </c>
      <c r="K21" s="20"/>
      <c r="IT21"/>
      <c r="IU21"/>
    </row>
    <row r="22" spans="1:255" s="11" customFormat="1">
      <c r="A22" s="23">
        <f t="shared" ref="A22:A29" si="3">A21+1</f>
        <v>12</v>
      </c>
      <c r="B22" s="75" t="s">
        <v>316</v>
      </c>
      <c r="C22" s="115" t="s">
        <v>157</v>
      </c>
      <c r="D22" s="115" t="s">
        <v>206</v>
      </c>
      <c r="E22" s="226">
        <v>5</v>
      </c>
      <c r="F22" s="33"/>
      <c r="G22" s="117">
        <f t="shared" si="0"/>
        <v>0</v>
      </c>
      <c r="H22" s="121"/>
      <c r="I22" s="50">
        <f t="shared" si="2"/>
        <v>0</v>
      </c>
      <c r="J22" s="50">
        <f t="shared" si="1"/>
        <v>0</v>
      </c>
      <c r="K22" s="20"/>
      <c r="IT22"/>
      <c r="IU22"/>
    </row>
    <row r="23" spans="1:255" s="11" customFormat="1">
      <c r="A23" s="23">
        <f t="shared" si="3"/>
        <v>13</v>
      </c>
      <c r="B23" s="75" t="s">
        <v>317</v>
      </c>
      <c r="C23" s="115" t="s">
        <v>105</v>
      </c>
      <c r="D23" s="115" t="s">
        <v>23</v>
      </c>
      <c r="E23" s="226">
        <v>12</v>
      </c>
      <c r="F23" s="33"/>
      <c r="G23" s="117">
        <f t="shared" si="0"/>
        <v>0</v>
      </c>
      <c r="H23" s="121"/>
      <c r="I23" s="50">
        <f t="shared" si="2"/>
        <v>0</v>
      </c>
      <c r="J23" s="50">
        <f t="shared" si="1"/>
        <v>0</v>
      </c>
      <c r="K23" s="20"/>
      <c r="IT23"/>
      <c r="IU23"/>
    </row>
    <row r="24" spans="1:255" s="11" customFormat="1" ht="25.5">
      <c r="A24" s="23">
        <f t="shared" si="3"/>
        <v>14</v>
      </c>
      <c r="B24" s="16" t="s">
        <v>224</v>
      </c>
      <c r="C24" s="17" t="s">
        <v>225</v>
      </c>
      <c r="D24" s="72" t="s">
        <v>23</v>
      </c>
      <c r="E24" s="229">
        <v>60</v>
      </c>
      <c r="F24" s="26"/>
      <c r="G24" s="116">
        <f t="shared" si="0"/>
        <v>0</v>
      </c>
      <c r="H24" s="121"/>
      <c r="I24" s="99">
        <f t="shared" si="2"/>
        <v>0</v>
      </c>
      <c r="J24" s="50">
        <f t="shared" si="1"/>
        <v>0</v>
      </c>
      <c r="K24" s="20"/>
      <c r="IT24"/>
      <c r="IU24"/>
    </row>
    <row r="25" spans="1:255" s="11" customFormat="1">
      <c r="A25" s="23">
        <f t="shared" si="3"/>
        <v>15</v>
      </c>
      <c r="B25" s="73" t="s">
        <v>320</v>
      </c>
      <c r="C25" s="115" t="s">
        <v>321</v>
      </c>
      <c r="D25" s="115" t="s">
        <v>74</v>
      </c>
      <c r="E25" s="226">
        <v>10</v>
      </c>
      <c r="F25" s="33"/>
      <c r="G25" s="117">
        <f t="shared" si="0"/>
        <v>0</v>
      </c>
      <c r="H25" s="121"/>
      <c r="I25" s="50">
        <f t="shared" si="2"/>
        <v>0</v>
      </c>
      <c r="J25" s="50">
        <f t="shared" si="1"/>
        <v>0</v>
      </c>
      <c r="K25" s="20"/>
      <c r="IT25"/>
      <c r="IU25"/>
    </row>
    <row r="26" spans="1:255" s="11" customFormat="1">
      <c r="A26" s="23">
        <f t="shared" si="3"/>
        <v>16</v>
      </c>
      <c r="B26" s="73" t="s">
        <v>322</v>
      </c>
      <c r="C26" s="202" t="s">
        <v>323</v>
      </c>
      <c r="D26" s="115" t="s">
        <v>186</v>
      </c>
      <c r="E26" s="268">
        <v>10</v>
      </c>
      <c r="F26" s="33"/>
      <c r="G26" s="117">
        <f t="shared" si="0"/>
        <v>0</v>
      </c>
      <c r="H26" s="121"/>
      <c r="I26" s="50">
        <f t="shared" si="2"/>
        <v>0</v>
      </c>
      <c r="J26" s="50">
        <f t="shared" si="1"/>
        <v>0</v>
      </c>
      <c r="K26" s="20"/>
      <c r="IT26"/>
      <c r="IU26"/>
    </row>
    <row r="27" spans="1:255" s="11" customFormat="1">
      <c r="A27" s="23">
        <f t="shared" si="3"/>
        <v>17</v>
      </c>
      <c r="B27" s="73" t="s">
        <v>327</v>
      </c>
      <c r="C27" s="202" t="s">
        <v>724</v>
      </c>
      <c r="D27" s="202" t="s">
        <v>328</v>
      </c>
      <c r="E27" s="269">
        <v>10</v>
      </c>
      <c r="F27" s="33"/>
      <c r="G27" s="117">
        <f t="shared" si="0"/>
        <v>0</v>
      </c>
      <c r="H27" s="121"/>
      <c r="I27" s="50">
        <f t="shared" si="2"/>
        <v>0</v>
      </c>
      <c r="J27" s="50">
        <f t="shared" si="1"/>
        <v>0</v>
      </c>
      <c r="K27" s="20"/>
      <c r="IT27"/>
      <c r="IU27"/>
    </row>
    <row r="28" spans="1:255" s="11" customFormat="1" ht="25.5">
      <c r="A28" s="23">
        <f t="shared" si="3"/>
        <v>18</v>
      </c>
      <c r="B28" s="73" t="s">
        <v>329</v>
      </c>
      <c r="C28" s="202" t="s">
        <v>330</v>
      </c>
      <c r="D28" s="202" t="s">
        <v>331</v>
      </c>
      <c r="E28" s="71">
        <v>20</v>
      </c>
      <c r="F28" s="33"/>
      <c r="G28" s="117">
        <f t="shared" si="0"/>
        <v>0</v>
      </c>
      <c r="H28" s="121"/>
      <c r="I28" s="50">
        <f t="shared" si="2"/>
        <v>0</v>
      </c>
      <c r="J28" s="50">
        <f t="shared" si="1"/>
        <v>0</v>
      </c>
      <c r="K28" s="20"/>
      <c r="IT28"/>
      <c r="IU28"/>
    </row>
    <row r="29" spans="1:255" s="11" customFormat="1" ht="13.5" thickBot="1">
      <c r="A29" s="23">
        <f t="shared" si="3"/>
        <v>19</v>
      </c>
      <c r="B29" s="75" t="s">
        <v>332</v>
      </c>
      <c r="C29" s="115" t="s">
        <v>333</v>
      </c>
      <c r="D29" s="115" t="s">
        <v>63</v>
      </c>
      <c r="E29" s="23">
        <v>20</v>
      </c>
      <c r="F29" s="33"/>
      <c r="G29" s="117">
        <f t="shared" si="0"/>
        <v>0</v>
      </c>
      <c r="H29" s="121"/>
      <c r="I29" s="50">
        <f t="shared" si="2"/>
        <v>0</v>
      </c>
      <c r="J29" s="50">
        <f t="shared" si="1"/>
        <v>0</v>
      </c>
      <c r="K29" s="20"/>
      <c r="IT29"/>
      <c r="IU29"/>
    </row>
    <row r="30" spans="1:255" s="43" customFormat="1" ht="13.5" thickBot="1">
      <c r="A30" s="39"/>
      <c r="B30" s="40" t="s">
        <v>76</v>
      </c>
      <c r="C30" s="12"/>
      <c r="D30" s="12"/>
      <c r="E30" s="12"/>
      <c r="F30" s="12"/>
      <c r="G30" s="120">
        <f>SUM(G11:G29)</f>
        <v>0</v>
      </c>
      <c r="H30" s="41"/>
      <c r="I30" s="161"/>
      <c r="J30" s="123">
        <f>SUM(J11:J29)</f>
        <v>0</v>
      </c>
      <c r="K30" s="111"/>
      <c r="IT30"/>
      <c r="IU30"/>
    </row>
    <row r="31" spans="1:255" s="43" customFormat="1">
      <c r="A31" s="39"/>
      <c r="B31" s="39"/>
      <c r="C31" s="42"/>
      <c r="D31" s="39"/>
      <c r="E31" s="39"/>
      <c r="F31" s="39"/>
      <c r="G31" s="39"/>
      <c r="H31" s="39"/>
      <c r="I31" s="42"/>
      <c r="J31" s="42"/>
      <c r="K31" s="42"/>
      <c r="IT31"/>
      <c r="IU31"/>
    </row>
    <row r="32" spans="1:255" s="43" customFormat="1">
      <c r="A32" s="39"/>
      <c r="B32" s="39"/>
      <c r="C32" s="42"/>
      <c r="D32" s="39"/>
      <c r="E32" s="39"/>
      <c r="F32" s="39"/>
      <c r="G32" s="39"/>
      <c r="H32" s="39"/>
      <c r="I32" s="42"/>
      <c r="J32" s="42"/>
      <c r="K32" s="42"/>
      <c r="IT32"/>
      <c r="IU32"/>
    </row>
    <row r="33" spans="1:255" s="43" customFormat="1">
      <c r="A33" s="39"/>
      <c r="B33" s="1" t="s">
        <v>77</v>
      </c>
      <c r="C33" s="42"/>
      <c r="D33" s="39"/>
      <c r="E33" s="39"/>
      <c r="F33" s="39"/>
      <c r="G33" s="39"/>
      <c r="H33" s="39"/>
      <c r="I33" s="301" t="s">
        <v>78</v>
      </c>
      <c r="J33" s="301"/>
      <c r="K33" s="301"/>
      <c r="IT33"/>
      <c r="IU33"/>
    </row>
    <row r="34" spans="1:255" s="43" customFormat="1">
      <c r="A34" s="39"/>
      <c r="B34" s="1" t="s">
        <v>79</v>
      </c>
      <c r="C34" s="42"/>
      <c r="D34" s="39"/>
      <c r="E34" s="39"/>
      <c r="F34" s="39"/>
      <c r="G34" s="39"/>
      <c r="H34" s="39"/>
      <c r="I34" s="301" t="s">
        <v>80</v>
      </c>
      <c r="J34" s="301"/>
      <c r="K34" s="301"/>
      <c r="IT34"/>
      <c r="IU34"/>
    </row>
    <row r="35" spans="1:255" s="43" customFormat="1">
      <c r="I35" s="112"/>
      <c r="J35" s="112"/>
      <c r="K35" s="112"/>
      <c r="IT35"/>
      <c r="IU35"/>
    </row>
    <row r="36" spans="1:255" s="43" customFormat="1">
      <c r="I36" s="112"/>
      <c r="J36" s="112"/>
      <c r="K36" s="112"/>
      <c r="IT36"/>
      <c r="IU36"/>
    </row>
    <row r="37" spans="1:255" s="43" customFormat="1">
      <c r="I37" s="112"/>
      <c r="J37" s="112"/>
      <c r="K37" s="112"/>
      <c r="IT37"/>
      <c r="IU37"/>
    </row>
    <row r="38" spans="1:255" s="43" customFormat="1">
      <c r="I38" s="112"/>
      <c r="J38" s="112"/>
      <c r="K38" s="112"/>
      <c r="IT38"/>
      <c r="IU38"/>
    </row>
    <row r="39" spans="1:255" s="43" customFormat="1">
      <c r="I39" s="112"/>
      <c r="J39" s="112"/>
      <c r="K39" s="112"/>
      <c r="IT39"/>
      <c r="IU39"/>
    </row>
    <row r="40" spans="1:255" s="43" customFormat="1">
      <c r="I40" s="112"/>
      <c r="J40" s="112"/>
      <c r="K40" s="112"/>
      <c r="IT40"/>
      <c r="IU40"/>
    </row>
    <row r="41" spans="1:255" s="43" customFormat="1">
      <c r="I41" s="112"/>
      <c r="J41" s="112"/>
      <c r="K41" s="112"/>
      <c r="IT41"/>
      <c r="IU41"/>
    </row>
    <row r="42" spans="1:255" s="43" customFormat="1">
      <c r="I42" s="112"/>
      <c r="J42" s="112"/>
      <c r="K42" s="112"/>
      <c r="IT42"/>
      <c r="IU42"/>
    </row>
    <row r="43" spans="1:255" s="43" customFormat="1">
      <c r="I43" s="112"/>
      <c r="J43" s="112"/>
      <c r="K43" s="112"/>
      <c r="IT43"/>
      <c r="IU43"/>
    </row>
    <row r="44" spans="1:255" s="43" customFormat="1">
      <c r="I44" s="112"/>
      <c r="J44" s="112"/>
      <c r="K44" s="112"/>
      <c r="IT44"/>
      <c r="IU44"/>
    </row>
    <row r="45" spans="1:255" s="43" customFormat="1">
      <c r="I45" s="112"/>
      <c r="J45" s="112"/>
      <c r="K45" s="112"/>
      <c r="IT45"/>
      <c r="IU45"/>
    </row>
    <row r="46" spans="1:255" s="43" customFormat="1">
      <c r="I46" s="112"/>
      <c r="J46" s="112"/>
      <c r="K46" s="112"/>
      <c r="IT46"/>
      <c r="IU46"/>
    </row>
    <row r="47" spans="1:255" s="43" customFormat="1">
      <c r="I47" s="112"/>
      <c r="J47" s="112"/>
      <c r="K47" s="112"/>
      <c r="IT47"/>
      <c r="IU47"/>
    </row>
    <row r="48" spans="1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255" s="43" customFormat="1">
      <c r="I129" s="112"/>
      <c r="J129" s="112"/>
      <c r="K129" s="112"/>
      <c r="IT129"/>
      <c r="IU129"/>
    </row>
    <row r="130" spans="1:255" s="43" customFormat="1">
      <c r="I130" s="112"/>
      <c r="J130" s="112"/>
      <c r="K130" s="112"/>
      <c r="IT130"/>
      <c r="IU130"/>
    </row>
    <row r="131" spans="1:255" s="43" customFormat="1">
      <c r="I131" s="112"/>
      <c r="J131" s="112"/>
      <c r="K131" s="112"/>
      <c r="IT131"/>
      <c r="IU131"/>
    </row>
    <row r="132" spans="1:255" s="43" customFormat="1">
      <c r="I132" s="112"/>
      <c r="J132" s="112"/>
      <c r="K132" s="112"/>
      <c r="IT132"/>
      <c r="IU132"/>
    </row>
    <row r="133" spans="1:255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12"/>
      <c r="J160" s="112"/>
      <c r="K160" s="112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12"/>
      <c r="J161" s="112"/>
      <c r="K161" s="112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12"/>
      <c r="J162" s="112"/>
      <c r="K162" s="112"/>
    </row>
  </sheetData>
  <mergeCells count="16">
    <mergeCell ref="I33:K33"/>
    <mergeCell ref="I34:K34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154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815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290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44" t="s">
        <v>339</v>
      </c>
      <c r="C11" s="21" t="s">
        <v>340</v>
      </c>
      <c r="D11" s="21" t="s">
        <v>265</v>
      </c>
      <c r="E11" s="21">
        <v>5</v>
      </c>
      <c r="F11" s="103"/>
      <c r="G11" s="116">
        <f t="shared" ref="G11:G21" si="0">E11*F11</f>
        <v>0</v>
      </c>
      <c r="H11" s="121"/>
      <c r="I11" s="99">
        <f>G11*H11</f>
        <v>0</v>
      </c>
      <c r="J11" s="99">
        <f t="shared" ref="J11:J21" si="1">G11+I11</f>
        <v>0</v>
      </c>
      <c r="K11" s="32"/>
      <c r="IT11"/>
      <c r="IU11"/>
    </row>
    <row r="12" spans="1:255" s="11" customFormat="1">
      <c r="A12" s="23">
        <v>2</v>
      </c>
      <c r="B12" s="16" t="s">
        <v>341</v>
      </c>
      <c r="C12" s="15" t="s">
        <v>690</v>
      </c>
      <c r="D12" s="17" t="s">
        <v>223</v>
      </c>
      <c r="E12" s="17">
        <v>25</v>
      </c>
      <c r="F12" s="26"/>
      <c r="G12" s="116">
        <f t="shared" si="0"/>
        <v>0</v>
      </c>
      <c r="H12" s="121"/>
      <c r="I12" s="99">
        <f t="shared" ref="I12:I21" si="2">G12*H12</f>
        <v>0</v>
      </c>
      <c r="J12" s="99">
        <f t="shared" si="1"/>
        <v>0</v>
      </c>
      <c r="K12" s="20"/>
      <c r="IT12"/>
      <c r="IU12"/>
    </row>
    <row r="13" spans="1:255" s="11" customFormat="1">
      <c r="A13" s="23">
        <v>3</v>
      </c>
      <c r="B13" s="16" t="s">
        <v>342</v>
      </c>
      <c r="C13" s="17" t="s">
        <v>56</v>
      </c>
      <c r="D13" s="17" t="s">
        <v>343</v>
      </c>
      <c r="E13" s="17">
        <v>10</v>
      </c>
      <c r="F13" s="26"/>
      <c r="G13" s="116">
        <f t="shared" si="0"/>
        <v>0</v>
      </c>
      <c r="H13" s="121"/>
      <c r="I13" s="99">
        <f t="shared" si="2"/>
        <v>0</v>
      </c>
      <c r="J13" s="99">
        <f t="shared" si="1"/>
        <v>0</v>
      </c>
      <c r="K13" s="20"/>
      <c r="IT13"/>
      <c r="IU13"/>
    </row>
    <row r="14" spans="1:255" s="11" customFormat="1">
      <c r="A14" s="23">
        <f t="shared" ref="A14:A21" si="3">A13+1</f>
        <v>4</v>
      </c>
      <c r="B14" s="16" t="s">
        <v>344</v>
      </c>
      <c r="C14" s="17" t="s">
        <v>276</v>
      </c>
      <c r="D14" s="17" t="s">
        <v>263</v>
      </c>
      <c r="E14" s="17">
        <v>650</v>
      </c>
      <c r="F14" s="26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16" t="s">
        <v>345</v>
      </c>
      <c r="C15" s="17" t="s">
        <v>30</v>
      </c>
      <c r="D15" s="17" t="s">
        <v>44</v>
      </c>
      <c r="E15" s="227">
        <v>20</v>
      </c>
      <c r="F15" s="26"/>
      <c r="G15" s="116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16" t="s">
        <v>345</v>
      </c>
      <c r="C16" s="72" t="s">
        <v>56</v>
      </c>
      <c r="D16" s="17" t="s">
        <v>158</v>
      </c>
      <c r="E16" s="227">
        <v>20</v>
      </c>
      <c r="F16" s="26"/>
      <c r="G16" s="116">
        <f t="shared" si="0"/>
        <v>0</v>
      </c>
      <c r="H16" s="121"/>
      <c r="I16" s="99">
        <f t="shared" si="2"/>
        <v>0</v>
      </c>
      <c r="J16" s="99">
        <f t="shared" si="1"/>
        <v>0</v>
      </c>
      <c r="K16" s="20"/>
      <c r="IT16"/>
      <c r="IU16"/>
    </row>
    <row r="17" spans="1:255" s="11" customFormat="1">
      <c r="A17" s="23">
        <v>8</v>
      </c>
      <c r="B17" s="16" t="s">
        <v>927</v>
      </c>
      <c r="C17" s="72" t="s">
        <v>928</v>
      </c>
      <c r="D17" s="17" t="s">
        <v>493</v>
      </c>
      <c r="E17" s="227">
        <v>20</v>
      </c>
      <c r="F17" s="26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>
      <c r="A18" s="23">
        <v>9</v>
      </c>
      <c r="B18" s="16" t="s">
        <v>346</v>
      </c>
      <c r="C18" s="72" t="s">
        <v>276</v>
      </c>
      <c r="D18" s="17" t="s">
        <v>263</v>
      </c>
      <c r="E18" s="227">
        <v>20</v>
      </c>
      <c r="F18" s="62"/>
      <c r="G18" s="118">
        <f t="shared" si="0"/>
        <v>0</v>
      </c>
      <c r="H18" s="121"/>
      <c r="I18" s="99">
        <f t="shared" si="2"/>
        <v>0</v>
      </c>
      <c r="J18" s="99">
        <f t="shared" si="1"/>
        <v>0</v>
      </c>
      <c r="K18" s="20"/>
      <c r="IT18"/>
      <c r="IU18"/>
    </row>
    <row r="19" spans="1:255" s="11" customFormat="1">
      <c r="A19" s="23">
        <f t="shared" si="3"/>
        <v>10</v>
      </c>
      <c r="B19" s="28" t="s">
        <v>347</v>
      </c>
      <c r="C19" s="76" t="s">
        <v>128</v>
      </c>
      <c r="D19" s="23" t="s">
        <v>617</v>
      </c>
      <c r="E19" s="226">
        <v>40</v>
      </c>
      <c r="F19" s="62"/>
      <c r="G19" s="118">
        <f t="shared" si="0"/>
        <v>0</v>
      </c>
      <c r="H19" s="121"/>
      <c r="I19" s="99">
        <f t="shared" si="2"/>
        <v>0</v>
      </c>
      <c r="J19" s="99">
        <f t="shared" si="1"/>
        <v>0</v>
      </c>
      <c r="K19" s="20"/>
      <c r="IT19"/>
      <c r="IU19"/>
    </row>
    <row r="20" spans="1:255" s="11" customFormat="1">
      <c r="A20" s="23">
        <f t="shared" si="3"/>
        <v>11</v>
      </c>
      <c r="B20" s="32" t="s">
        <v>348</v>
      </c>
      <c r="C20" s="17" t="s">
        <v>349</v>
      </c>
      <c r="D20" s="17" t="s">
        <v>223</v>
      </c>
      <c r="E20" s="17">
        <v>50</v>
      </c>
      <c r="F20" s="62"/>
      <c r="G20" s="118">
        <f t="shared" si="0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 ht="13.5" thickBot="1">
      <c r="A21" s="23">
        <f t="shared" si="3"/>
        <v>12</v>
      </c>
      <c r="B21" s="79" t="s">
        <v>350</v>
      </c>
      <c r="C21" s="77" t="s">
        <v>351</v>
      </c>
      <c r="D21" s="17" t="s">
        <v>263</v>
      </c>
      <c r="E21" s="17">
        <v>250</v>
      </c>
      <c r="F21" s="26"/>
      <c r="G21" s="128">
        <f t="shared" si="0"/>
        <v>0</v>
      </c>
      <c r="H21" s="121"/>
      <c r="I21" s="99">
        <f t="shared" si="2"/>
        <v>0</v>
      </c>
      <c r="J21" s="126">
        <f t="shared" si="1"/>
        <v>0</v>
      </c>
      <c r="K21" s="20"/>
      <c r="IT21"/>
      <c r="IU21"/>
    </row>
    <row r="22" spans="1:255" s="43" customFormat="1" ht="13.5" thickBot="1">
      <c r="A22" s="39"/>
      <c r="B22" s="40" t="s">
        <v>76</v>
      </c>
      <c r="C22" s="12"/>
      <c r="D22" s="12"/>
      <c r="E22" s="12"/>
      <c r="F22" s="12"/>
      <c r="G22" s="120">
        <f>SUM(G11:G21)</f>
        <v>0</v>
      </c>
      <c r="H22" s="41"/>
      <c r="I22" s="161"/>
      <c r="J22" s="123">
        <f>SUM(J11:J21)</f>
        <v>0</v>
      </c>
      <c r="K22" s="111"/>
      <c r="IT22"/>
      <c r="IU22"/>
    </row>
    <row r="23" spans="1:255" s="43" customFormat="1">
      <c r="A23" s="39"/>
      <c r="B23" s="39"/>
      <c r="C23" s="42"/>
      <c r="D23" s="39"/>
      <c r="E23" s="39"/>
      <c r="F23" s="39"/>
      <c r="G23" s="39"/>
      <c r="H23" s="39"/>
      <c r="I23" s="42"/>
      <c r="J23" s="42"/>
      <c r="K23" s="42"/>
      <c r="IT23"/>
      <c r="IU23"/>
    </row>
    <row r="24" spans="1:255" s="43" customFormat="1">
      <c r="A24" s="39"/>
      <c r="B24" s="39"/>
      <c r="C24" s="42"/>
      <c r="D24" s="39"/>
      <c r="E24" s="39"/>
      <c r="F24" s="39"/>
      <c r="G24" s="39"/>
      <c r="H24" s="39"/>
      <c r="I24" s="42"/>
      <c r="J24" s="42"/>
      <c r="K24" s="42"/>
      <c r="IT24"/>
      <c r="IU24"/>
    </row>
    <row r="25" spans="1:255" s="43" customFormat="1">
      <c r="A25" s="39"/>
      <c r="B25" s="1" t="s">
        <v>77</v>
      </c>
      <c r="C25" s="42"/>
      <c r="D25" s="39"/>
      <c r="E25" s="39"/>
      <c r="F25" s="39"/>
      <c r="G25" s="39"/>
      <c r="H25" s="39"/>
      <c r="I25" s="301" t="s">
        <v>78</v>
      </c>
      <c r="J25" s="301"/>
      <c r="K25" s="301"/>
      <c r="IT25"/>
      <c r="IU25"/>
    </row>
    <row r="26" spans="1:255" s="43" customFormat="1">
      <c r="A26" s="39"/>
      <c r="B26" s="1" t="s">
        <v>79</v>
      </c>
      <c r="C26" s="42"/>
      <c r="D26" s="39"/>
      <c r="E26" s="39"/>
      <c r="F26" s="39"/>
      <c r="G26" s="39"/>
      <c r="H26" s="39"/>
      <c r="I26" s="301" t="s">
        <v>80</v>
      </c>
      <c r="J26" s="301"/>
      <c r="K26" s="301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 t="s">
        <v>1005</v>
      </c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 s="43" customFormat="1">
      <c r="I120" s="112"/>
      <c r="J120" s="112"/>
      <c r="K120" s="112"/>
      <c r="IT120"/>
      <c r="IU120"/>
    </row>
    <row r="121" spans="1:255" s="43" customFormat="1">
      <c r="I121" s="112"/>
      <c r="J121" s="112"/>
      <c r="K121" s="112"/>
      <c r="IT121"/>
      <c r="IU121"/>
    </row>
    <row r="122" spans="1:255" s="43" customFormat="1">
      <c r="I122" s="112"/>
      <c r="J122" s="112"/>
      <c r="K122" s="112"/>
      <c r="IT122"/>
      <c r="IU122"/>
    </row>
    <row r="123" spans="1:255" s="43" customFormat="1">
      <c r="I123" s="112"/>
      <c r="J123" s="112"/>
      <c r="K123" s="112"/>
      <c r="IT123"/>
      <c r="IU123"/>
    </row>
    <row r="124" spans="1:255" s="43" customFormat="1">
      <c r="I124" s="112"/>
      <c r="J124" s="112"/>
      <c r="K124" s="112"/>
      <c r="IT124"/>
      <c r="IU124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</sheetData>
  <mergeCells count="16">
    <mergeCell ref="I26:K2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5:K25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163"/>
  <sheetViews>
    <sheetView topLeftCell="A4" workbookViewId="0">
      <selection activeCell="C23" sqref="C2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816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297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32" t="s">
        <v>353</v>
      </c>
      <c r="C11" s="17" t="s">
        <v>32</v>
      </c>
      <c r="D11" s="17" t="s">
        <v>17</v>
      </c>
      <c r="E11" s="17">
        <v>70</v>
      </c>
      <c r="F11" s="26"/>
      <c r="G11" s="116">
        <f t="shared" ref="G11:G30" si="0">E11*F11</f>
        <v>0</v>
      </c>
      <c r="H11" s="121"/>
      <c r="I11" s="99">
        <f>G11*H11</f>
        <v>0</v>
      </c>
      <c r="J11" s="99">
        <f t="shared" ref="J11:J30" si="1">G11+I11</f>
        <v>0</v>
      </c>
      <c r="K11" s="20"/>
      <c r="IT11"/>
      <c r="IU11"/>
    </row>
    <row r="12" spans="1:255" s="11" customFormat="1">
      <c r="A12" s="23">
        <f>A11+1</f>
        <v>2</v>
      </c>
      <c r="B12" s="16" t="s">
        <v>354</v>
      </c>
      <c r="C12" s="17" t="s">
        <v>321</v>
      </c>
      <c r="D12" s="17" t="s">
        <v>63</v>
      </c>
      <c r="E12" s="17">
        <v>3</v>
      </c>
      <c r="F12" s="26"/>
      <c r="G12" s="116">
        <f t="shared" si="0"/>
        <v>0</v>
      </c>
      <c r="H12" s="121"/>
      <c r="I12" s="99">
        <f t="shared" ref="I12:I30" si="2">G12*H12</f>
        <v>0</v>
      </c>
      <c r="J12" s="99">
        <f t="shared" si="1"/>
        <v>0</v>
      </c>
      <c r="K12" s="20"/>
      <c r="IT12"/>
      <c r="IU12"/>
    </row>
    <row r="13" spans="1:255" s="11" customFormat="1">
      <c r="A13" s="23">
        <f t="shared" ref="A13:A30" si="3">A12+1</f>
        <v>3</v>
      </c>
      <c r="B13" s="32" t="s">
        <v>356</v>
      </c>
      <c r="C13" s="17" t="s">
        <v>357</v>
      </c>
      <c r="D13" s="72" t="s">
        <v>63</v>
      </c>
      <c r="E13" s="17">
        <v>2300</v>
      </c>
      <c r="F13" s="62"/>
      <c r="G13" s="118">
        <f t="shared" si="0"/>
        <v>0</v>
      </c>
      <c r="H13" s="121"/>
      <c r="I13" s="99">
        <f t="shared" si="2"/>
        <v>0</v>
      </c>
      <c r="J13" s="99">
        <f t="shared" si="1"/>
        <v>0</v>
      </c>
      <c r="K13" s="20"/>
      <c r="IT13"/>
      <c r="IU13"/>
    </row>
    <row r="14" spans="1:255" s="11" customFormat="1" ht="25.5">
      <c r="A14" s="23">
        <f t="shared" si="3"/>
        <v>4</v>
      </c>
      <c r="B14" s="32" t="s">
        <v>358</v>
      </c>
      <c r="C14" s="17" t="s">
        <v>359</v>
      </c>
      <c r="D14" s="17" t="s">
        <v>63</v>
      </c>
      <c r="E14" s="17">
        <v>430</v>
      </c>
      <c r="F14" s="62"/>
      <c r="G14" s="118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96" t="s">
        <v>725</v>
      </c>
      <c r="C15" s="17" t="s">
        <v>51</v>
      </c>
      <c r="D15" s="17" t="s">
        <v>44</v>
      </c>
      <c r="E15" s="17">
        <v>25</v>
      </c>
      <c r="F15" s="62"/>
      <c r="G15" s="118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28" t="s">
        <v>360</v>
      </c>
      <c r="C16" s="23" t="s">
        <v>209</v>
      </c>
      <c r="D16" s="23" t="s">
        <v>63</v>
      </c>
      <c r="E16" s="226">
        <v>1</v>
      </c>
      <c r="F16" s="62"/>
      <c r="G16" s="118">
        <f t="shared" si="0"/>
        <v>0</v>
      </c>
      <c r="H16" s="121"/>
      <c r="I16" s="99">
        <f t="shared" si="2"/>
        <v>0</v>
      </c>
      <c r="J16" s="99">
        <f t="shared" si="1"/>
        <v>0</v>
      </c>
      <c r="K16" s="20"/>
      <c r="IT16"/>
      <c r="IU16"/>
    </row>
    <row r="17" spans="1:255" s="11" customFormat="1">
      <c r="A17" s="23">
        <f t="shared" si="3"/>
        <v>7</v>
      </c>
      <c r="B17" s="31" t="s">
        <v>251</v>
      </c>
      <c r="C17" s="21" t="s">
        <v>209</v>
      </c>
      <c r="D17" s="21" t="s">
        <v>23</v>
      </c>
      <c r="E17" s="254">
        <v>600</v>
      </c>
      <c r="F17" s="103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>
      <c r="A18" s="23">
        <f t="shared" si="3"/>
        <v>8</v>
      </c>
      <c r="B18" s="32" t="s">
        <v>361</v>
      </c>
      <c r="C18" s="17" t="s">
        <v>100</v>
      </c>
      <c r="D18" s="17" t="s">
        <v>44</v>
      </c>
      <c r="E18" s="227">
        <v>5</v>
      </c>
      <c r="F18" s="62"/>
      <c r="G18" s="118">
        <f t="shared" si="0"/>
        <v>0</v>
      </c>
      <c r="H18" s="121"/>
      <c r="I18" s="99">
        <f t="shared" si="2"/>
        <v>0</v>
      </c>
      <c r="J18" s="99">
        <f t="shared" si="1"/>
        <v>0</v>
      </c>
      <c r="K18" s="20"/>
      <c r="IT18"/>
      <c r="IU18"/>
    </row>
    <row r="19" spans="1:255" s="11" customFormat="1">
      <c r="A19" s="23">
        <f t="shared" si="3"/>
        <v>9</v>
      </c>
      <c r="B19" s="261" t="s">
        <v>912</v>
      </c>
      <c r="C19" s="34" t="s">
        <v>570</v>
      </c>
      <c r="D19" s="34" t="s">
        <v>246</v>
      </c>
      <c r="E19" s="270">
        <v>5</v>
      </c>
      <c r="F19" s="87"/>
      <c r="G19" s="205">
        <f t="shared" si="0"/>
        <v>0</v>
      </c>
      <c r="H19" s="121"/>
      <c r="I19" s="99">
        <f t="shared" si="2"/>
        <v>0</v>
      </c>
      <c r="J19" s="205">
        <f t="shared" si="1"/>
        <v>0</v>
      </c>
      <c r="K19" s="57"/>
      <c r="IT19"/>
      <c r="IU19"/>
    </row>
    <row r="20" spans="1:255" s="11" customFormat="1">
      <c r="A20" s="23">
        <f t="shared" si="3"/>
        <v>10</v>
      </c>
      <c r="B20" s="16" t="s">
        <v>198</v>
      </c>
      <c r="C20" s="17" t="s">
        <v>199</v>
      </c>
      <c r="D20" s="17" t="s">
        <v>200</v>
      </c>
      <c r="E20" s="227">
        <v>5</v>
      </c>
      <c r="F20" s="26"/>
      <c r="G20" s="116">
        <f t="shared" si="0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>
      <c r="A21" s="23">
        <f t="shared" si="3"/>
        <v>11</v>
      </c>
      <c r="B21" s="16" t="s">
        <v>936</v>
      </c>
      <c r="C21" s="72" t="s">
        <v>974</v>
      </c>
      <c r="D21" s="17" t="s">
        <v>937</v>
      </c>
      <c r="E21" s="227">
        <v>5</v>
      </c>
      <c r="F21" s="26"/>
      <c r="G21" s="116">
        <f t="shared" si="0"/>
        <v>0</v>
      </c>
      <c r="H21" s="121"/>
      <c r="I21" s="99">
        <f t="shared" si="2"/>
        <v>0</v>
      </c>
      <c r="J21" s="99">
        <f t="shared" si="1"/>
        <v>0</v>
      </c>
      <c r="K21" s="20"/>
      <c r="IT21"/>
      <c r="IU21"/>
    </row>
    <row r="22" spans="1:255" s="11" customFormat="1" ht="25.5">
      <c r="A22" s="23">
        <f t="shared" si="3"/>
        <v>12</v>
      </c>
      <c r="B22" s="96" t="s">
        <v>1036</v>
      </c>
      <c r="C22" s="72" t="s">
        <v>948</v>
      </c>
      <c r="D22" s="17" t="s">
        <v>240</v>
      </c>
      <c r="E22" s="215">
        <v>50</v>
      </c>
      <c r="F22" s="26"/>
      <c r="G22" s="101">
        <f>E22*F22</f>
        <v>0</v>
      </c>
      <c r="H22" s="121"/>
      <c r="I22" s="99">
        <f>G22*H22</f>
        <v>0</v>
      </c>
      <c r="J22" s="99">
        <f>G22+I22</f>
        <v>0</v>
      </c>
      <c r="K22" s="20"/>
      <c r="IT22"/>
      <c r="IU22"/>
    </row>
    <row r="23" spans="1:255" s="11" customFormat="1" ht="25.5">
      <c r="A23" s="23">
        <f t="shared" si="3"/>
        <v>13</v>
      </c>
      <c r="B23" s="200" t="s">
        <v>1037</v>
      </c>
      <c r="C23" s="72" t="s">
        <v>765</v>
      </c>
      <c r="D23" s="72" t="s">
        <v>240</v>
      </c>
      <c r="E23" s="215">
        <v>20</v>
      </c>
      <c r="F23" s="26"/>
      <c r="G23" s="128">
        <f>E23*F23</f>
        <v>0</v>
      </c>
      <c r="H23" s="121"/>
      <c r="I23" s="99">
        <f>G23*H23</f>
        <v>0</v>
      </c>
      <c r="J23" s="126">
        <f>G23+I23</f>
        <v>0</v>
      </c>
      <c r="K23" s="20"/>
      <c r="IT23"/>
      <c r="IU23"/>
    </row>
    <row r="24" spans="1:255" s="11" customFormat="1">
      <c r="A24" s="23">
        <f t="shared" si="3"/>
        <v>14</v>
      </c>
      <c r="B24" s="16" t="s">
        <v>914</v>
      </c>
      <c r="C24" s="72" t="s">
        <v>975</v>
      </c>
      <c r="D24" s="17" t="s">
        <v>915</v>
      </c>
      <c r="E24" s="227">
        <v>3</v>
      </c>
      <c r="F24" s="26"/>
      <c r="G24" s="116">
        <f t="shared" si="0"/>
        <v>0</v>
      </c>
      <c r="H24" s="121"/>
      <c r="I24" s="99">
        <f t="shared" si="2"/>
        <v>0</v>
      </c>
      <c r="J24" s="99">
        <f t="shared" si="1"/>
        <v>0</v>
      </c>
      <c r="K24" s="20"/>
      <c r="IT24"/>
      <c r="IU24"/>
    </row>
    <row r="25" spans="1:255" s="11" customFormat="1">
      <c r="A25" s="23">
        <f t="shared" si="3"/>
        <v>15</v>
      </c>
      <c r="B25" s="16" t="s">
        <v>201</v>
      </c>
      <c r="C25" s="17" t="s">
        <v>202</v>
      </c>
      <c r="D25" s="17" t="s">
        <v>63</v>
      </c>
      <c r="E25" s="227">
        <v>10</v>
      </c>
      <c r="F25" s="26"/>
      <c r="G25" s="116">
        <f t="shared" si="0"/>
        <v>0</v>
      </c>
      <c r="H25" s="121"/>
      <c r="I25" s="99">
        <f t="shared" si="2"/>
        <v>0</v>
      </c>
      <c r="J25" s="99">
        <f t="shared" si="1"/>
        <v>0</v>
      </c>
      <c r="K25" s="20"/>
      <c r="IT25"/>
      <c r="IU25"/>
    </row>
    <row r="26" spans="1:255" s="11" customFormat="1">
      <c r="A26" s="23">
        <f t="shared" si="3"/>
        <v>16</v>
      </c>
      <c r="B26" s="47" t="s">
        <v>203</v>
      </c>
      <c r="C26" s="27" t="s">
        <v>25</v>
      </c>
      <c r="D26" s="27" t="s">
        <v>47</v>
      </c>
      <c r="E26" s="227">
        <v>30</v>
      </c>
      <c r="F26" s="66"/>
      <c r="G26" s="116">
        <f t="shared" si="0"/>
        <v>0</v>
      </c>
      <c r="H26" s="121"/>
      <c r="I26" s="99">
        <f t="shared" si="2"/>
        <v>0</v>
      </c>
      <c r="J26" s="99">
        <f t="shared" si="1"/>
        <v>0</v>
      </c>
      <c r="K26" s="20"/>
      <c r="IT26"/>
      <c r="IU26"/>
    </row>
    <row r="27" spans="1:255" s="11" customFormat="1">
      <c r="A27" s="23">
        <f t="shared" si="3"/>
        <v>17</v>
      </c>
      <c r="B27" s="47" t="s">
        <v>894</v>
      </c>
      <c r="C27" s="97" t="s">
        <v>976</v>
      </c>
      <c r="D27" s="27" t="s">
        <v>860</v>
      </c>
      <c r="E27" s="227">
        <v>15</v>
      </c>
      <c r="F27" s="66"/>
      <c r="G27" s="116">
        <f t="shared" si="0"/>
        <v>0</v>
      </c>
      <c r="H27" s="121"/>
      <c r="I27" s="99">
        <f t="shared" si="2"/>
        <v>0</v>
      </c>
      <c r="J27" s="99">
        <f t="shared" si="1"/>
        <v>0</v>
      </c>
      <c r="K27" s="20"/>
      <c r="IT27"/>
      <c r="IU27"/>
    </row>
    <row r="28" spans="1:255" s="11" customFormat="1" ht="25.5">
      <c r="A28" s="23">
        <f t="shared" si="3"/>
        <v>18</v>
      </c>
      <c r="B28" s="31" t="s">
        <v>205</v>
      </c>
      <c r="C28" s="72" t="s">
        <v>728</v>
      </c>
      <c r="D28" s="21" t="s">
        <v>206</v>
      </c>
      <c r="E28" s="255">
        <v>30</v>
      </c>
      <c r="F28" s="103"/>
      <c r="G28" s="116">
        <f t="shared" si="0"/>
        <v>0</v>
      </c>
      <c r="H28" s="121"/>
      <c r="I28" s="99">
        <f t="shared" si="2"/>
        <v>0</v>
      </c>
      <c r="J28" s="99">
        <f t="shared" si="1"/>
        <v>0</v>
      </c>
      <c r="K28" s="20"/>
      <c r="IT28"/>
      <c r="IU28"/>
    </row>
    <row r="29" spans="1:255" s="11" customFormat="1">
      <c r="A29" s="23">
        <f t="shared" si="3"/>
        <v>19</v>
      </c>
      <c r="B29" s="28" t="s">
        <v>526</v>
      </c>
      <c r="C29" s="23" t="s">
        <v>527</v>
      </c>
      <c r="D29" s="23" t="s">
        <v>860</v>
      </c>
      <c r="E29" s="227">
        <v>25</v>
      </c>
      <c r="F29" s="33"/>
      <c r="G29" s="116">
        <f t="shared" si="0"/>
        <v>0</v>
      </c>
      <c r="H29" s="121"/>
      <c r="I29" s="99">
        <f t="shared" si="2"/>
        <v>0</v>
      </c>
      <c r="J29" s="99">
        <f t="shared" si="1"/>
        <v>0</v>
      </c>
      <c r="K29" s="20"/>
      <c r="IT29"/>
      <c r="IU29"/>
    </row>
    <row r="30" spans="1:255" s="11" customFormat="1" ht="13.5" thickBot="1">
      <c r="A30" s="23">
        <f t="shared" si="3"/>
        <v>20</v>
      </c>
      <c r="B30" s="63" t="s">
        <v>580</v>
      </c>
      <c r="C30" s="23" t="s">
        <v>673</v>
      </c>
      <c r="D30" s="72" t="s">
        <v>63</v>
      </c>
      <c r="E30" s="226">
        <v>2</v>
      </c>
      <c r="F30" s="33"/>
      <c r="G30" s="122">
        <f t="shared" si="0"/>
        <v>0</v>
      </c>
      <c r="H30" s="121"/>
      <c r="I30" s="99">
        <f t="shared" si="2"/>
        <v>0</v>
      </c>
      <c r="J30" s="122">
        <f t="shared" si="1"/>
        <v>0</v>
      </c>
      <c r="K30" s="20"/>
      <c r="IT30"/>
      <c r="IU30"/>
    </row>
    <row r="31" spans="1:255" s="43" customFormat="1" ht="13.5" thickBot="1">
      <c r="A31" s="39"/>
      <c r="B31" s="40" t="s">
        <v>76</v>
      </c>
      <c r="C31" s="12"/>
      <c r="D31" s="12"/>
      <c r="E31" s="12"/>
      <c r="F31" s="12"/>
      <c r="G31" s="120">
        <f>SUM(G11:G30)</f>
        <v>0</v>
      </c>
      <c r="H31" s="41"/>
      <c r="I31" s="161"/>
      <c r="J31" s="123">
        <f>SUM(J11:J30)</f>
        <v>0</v>
      </c>
      <c r="K31" s="111"/>
      <c r="IT31"/>
      <c r="IU31"/>
    </row>
    <row r="32" spans="1:255" s="43" customFormat="1">
      <c r="A32" s="39"/>
      <c r="B32" s="39"/>
      <c r="C32" s="42"/>
      <c r="D32" s="39"/>
      <c r="E32" s="39"/>
      <c r="F32" s="39"/>
      <c r="G32" s="39"/>
      <c r="H32" s="39"/>
      <c r="I32" s="42"/>
      <c r="J32" s="42"/>
      <c r="K32" s="42"/>
      <c r="IT32"/>
      <c r="IU32"/>
    </row>
    <row r="33" spans="1:255" s="43" customFormat="1">
      <c r="A33" s="39"/>
      <c r="B33" s="39"/>
      <c r="C33" s="42"/>
      <c r="D33" s="39"/>
      <c r="E33" s="39"/>
      <c r="F33" s="39"/>
      <c r="G33" s="39"/>
      <c r="H33" s="39"/>
      <c r="I33" s="42"/>
      <c r="J33" s="42"/>
      <c r="K33" s="42"/>
      <c r="IT33"/>
      <c r="IU33"/>
    </row>
    <row r="34" spans="1:255" s="43" customFormat="1">
      <c r="A34" s="39"/>
      <c r="B34" s="1" t="s">
        <v>77</v>
      </c>
      <c r="C34" s="42"/>
      <c r="D34" s="39"/>
      <c r="E34" s="39"/>
      <c r="F34" s="39"/>
      <c r="G34" s="39"/>
      <c r="H34" s="39"/>
      <c r="I34" s="301" t="s">
        <v>78</v>
      </c>
      <c r="J34" s="301"/>
      <c r="K34" s="301"/>
      <c r="IT34"/>
      <c r="IU34"/>
    </row>
    <row r="35" spans="1:255" s="43" customFormat="1">
      <c r="A35" s="39"/>
      <c r="B35" s="1" t="s">
        <v>79</v>
      </c>
      <c r="C35" s="42"/>
      <c r="D35" s="39"/>
      <c r="E35" s="39"/>
      <c r="F35" s="39"/>
      <c r="G35" s="39"/>
      <c r="H35" s="39"/>
      <c r="I35" s="301" t="s">
        <v>80</v>
      </c>
      <c r="J35" s="301"/>
      <c r="K35" s="301"/>
      <c r="IT35"/>
      <c r="IU35"/>
    </row>
    <row r="36" spans="1:255" s="43" customFormat="1">
      <c r="I36" s="112"/>
      <c r="J36" s="112"/>
      <c r="K36" s="112"/>
      <c r="IT36"/>
      <c r="IU36"/>
    </row>
    <row r="37" spans="1:255" s="43" customFormat="1">
      <c r="I37" s="112"/>
      <c r="J37" s="112"/>
      <c r="K37" s="112"/>
      <c r="IT37"/>
      <c r="IU37"/>
    </row>
    <row r="38" spans="1:255" s="43" customFormat="1">
      <c r="I38" s="112"/>
      <c r="J38" s="112"/>
      <c r="K38" s="112"/>
      <c r="IT38"/>
      <c r="IU38"/>
    </row>
    <row r="39" spans="1:255" s="43" customFormat="1">
      <c r="I39" s="112"/>
      <c r="J39" s="112"/>
      <c r="K39" s="112"/>
      <c r="IT39"/>
      <c r="IU39"/>
    </row>
    <row r="40" spans="1:255" s="43" customFormat="1">
      <c r="I40" s="112"/>
      <c r="J40" s="112"/>
      <c r="K40" s="112"/>
      <c r="IT40"/>
      <c r="IU40"/>
    </row>
    <row r="41" spans="1:255" s="43" customFormat="1">
      <c r="I41" s="112"/>
      <c r="J41" s="112"/>
      <c r="K41" s="112"/>
      <c r="IT41"/>
      <c r="IU41"/>
    </row>
    <row r="42" spans="1:255" s="43" customFormat="1">
      <c r="I42" s="112"/>
      <c r="J42" s="112"/>
      <c r="K42" s="112"/>
      <c r="IT42"/>
      <c r="IU42"/>
    </row>
    <row r="43" spans="1:255" s="43" customFormat="1">
      <c r="I43" s="112"/>
      <c r="J43" s="112"/>
      <c r="K43" s="112"/>
      <c r="IT43"/>
      <c r="IU43"/>
    </row>
    <row r="44" spans="1:255" s="43" customFormat="1">
      <c r="I44" s="112"/>
      <c r="J44" s="112"/>
      <c r="K44" s="112"/>
      <c r="IT44"/>
      <c r="IU44"/>
    </row>
    <row r="45" spans="1:255" s="43" customFormat="1">
      <c r="I45" s="112"/>
      <c r="J45" s="112"/>
      <c r="K45" s="112"/>
      <c r="IT45"/>
      <c r="IU45"/>
    </row>
    <row r="46" spans="1:255" s="43" customFormat="1">
      <c r="I46" s="112"/>
      <c r="J46" s="112"/>
      <c r="K46" s="112"/>
      <c r="IT46"/>
      <c r="IU46"/>
    </row>
    <row r="47" spans="1:255" s="43" customFormat="1">
      <c r="I47" s="112"/>
      <c r="J47" s="112"/>
      <c r="K47" s="112"/>
      <c r="IT47"/>
      <c r="IU47"/>
    </row>
    <row r="48" spans="1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255" s="43" customFormat="1">
      <c r="I129" s="112"/>
      <c r="J129" s="112"/>
      <c r="K129" s="112"/>
      <c r="IT129"/>
      <c r="IU129"/>
    </row>
    <row r="130" spans="1:255" s="43" customFormat="1">
      <c r="I130" s="112"/>
      <c r="J130" s="112"/>
      <c r="K130" s="112"/>
      <c r="IT130"/>
      <c r="IU130"/>
    </row>
    <row r="131" spans="1:255" s="43" customFormat="1">
      <c r="I131" s="112"/>
      <c r="J131" s="112"/>
      <c r="K131" s="112"/>
      <c r="IT131"/>
      <c r="IU131"/>
    </row>
    <row r="132" spans="1:255" s="43" customFormat="1">
      <c r="I132" s="112"/>
      <c r="J132" s="112"/>
      <c r="K132" s="112"/>
      <c r="IT132"/>
      <c r="IU132"/>
    </row>
    <row r="133" spans="1:255" s="43" customFormat="1">
      <c r="I133" s="112"/>
      <c r="J133" s="112"/>
      <c r="K133" s="112"/>
      <c r="IT133"/>
      <c r="IU133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12"/>
      <c r="J160" s="112"/>
      <c r="K160" s="112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12"/>
      <c r="J161" s="112"/>
      <c r="K161" s="112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12"/>
      <c r="J162" s="112"/>
      <c r="K162" s="112"/>
    </row>
    <row r="163" spans="1:11">
      <c r="A163" s="43"/>
      <c r="B163" s="43"/>
      <c r="C163" s="43"/>
      <c r="D163" s="43"/>
      <c r="E163" s="43"/>
      <c r="F163" s="43"/>
      <c r="G163" s="43"/>
      <c r="H163" s="43"/>
      <c r="I163" s="112"/>
      <c r="J163" s="112"/>
      <c r="K163" s="112"/>
    </row>
  </sheetData>
  <mergeCells count="16">
    <mergeCell ref="I35:K35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4:K34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158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817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308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28" t="s">
        <v>364</v>
      </c>
      <c r="C11" s="23" t="s">
        <v>729</v>
      </c>
      <c r="D11" s="23" t="s">
        <v>733</v>
      </c>
      <c r="E11" s="23">
        <v>220</v>
      </c>
      <c r="F11" s="26"/>
      <c r="G11" s="116">
        <f t="shared" ref="G11:G17" si="0">E11*F11</f>
        <v>0</v>
      </c>
      <c r="H11" s="121"/>
      <c r="I11" s="99">
        <f>G11*H11</f>
        <v>0</v>
      </c>
      <c r="J11" s="99">
        <f t="shared" ref="J11:J24" si="1">G11+I11</f>
        <v>0</v>
      </c>
      <c r="K11" s="52"/>
      <c r="IT11"/>
      <c r="IU11"/>
    </row>
    <row r="12" spans="1:255" s="11" customFormat="1">
      <c r="A12" s="15">
        <f>1+A11</f>
        <v>2</v>
      </c>
      <c r="B12" s="16" t="s">
        <v>365</v>
      </c>
      <c r="C12" s="72" t="s">
        <v>791</v>
      </c>
      <c r="D12" s="72" t="s">
        <v>86</v>
      </c>
      <c r="E12" s="17">
        <v>10</v>
      </c>
      <c r="F12" s="26"/>
      <c r="G12" s="116">
        <f t="shared" si="0"/>
        <v>0</v>
      </c>
      <c r="H12" s="121"/>
      <c r="I12" s="99">
        <f t="shared" ref="I12:I25" si="2">G12*H12</f>
        <v>0</v>
      </c>
      <c r="J12" s="99">
        <f t="shared" si="1"/>
        <v>0</v>
      </c>
      <c r="K12" s="20"/>
      <c r="IT12"/>
      <c r="IU12"/>
    </row>
    <row r="13" spans="1:255" s="11" customFormat="1">
      <c r="A13" s="15">
        <f t="shared" ref="A13:A25" si="3">1+A12</f>
        <v>3</v>
      </c>
      <c r="B13" s="47" t="s">
        <v>366</v>
      </c>
      <c r="C13" s="17" t="s">
        <v>30</v>
      </c>
      <c r="D13" s="17" t="s">
        <v>44</v>
      </c>
      <c r="E13" s="17">
        <v>60</v>
      </c>
      <c r="F13" s="26"/>
      <c r="G13" s="116">
        <f t="shared" si="0"/>
        <v>0</v>
      </c>
      <c r="H13" s="121"/>
      <c r="I13" s="99">
        <f t="shared" si="2"/>
        <v>0</v>
      </c>
      <c r="J13" s="99">
        <f t="shared" si="1"/>
        <v>0</v>
      </c>
      <c r="K13" s="20"/>
      <c r="IT13"/>
      <c r="IU13"/>
    </row>
    <row r="14" spans="1:255" s="11" customFormat="1">
      <c r="A14" s="15">
        <f t="shared" si="3"/>
        <v>4</v>
      </c>
      <c r="B14" s="28" t="s">
        <v>367</v>
      </c>
      <c r="C14" s="23" t="s">
        <v>368</v>
      </c>
      <c r="D14" s="23" t="s">
        <v>23</v>
      </c>
      <c r="E14" s="23">
        <v>400</v>
      </c>
      <c r="F14" s="26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>
      <c r="A15" s="15">
        <f t="shared" si="3"/>
        <v>5</v>
      </c>
      <c r="B15" s="16" t="s">
        <v>370</v>
      </c>
      <c r="C15" s="194" t="s">
        <v>730</v>
      </c>
      <c r="D15" s="72" t="s">
        <v>186</v>
      </c>
      <c r="E15" s="17">
        <v>50</v>
      </c>
      <c r="F15" s="26"/>
      <c r="G15" s="116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>
      <c r="A16" s="15">
        <f t="shared" si="3"/>
        <v>6</v>
      </c>
      <c r="B16" s="16" t="s">
        <v>371</v>
      </c>
      <c r="C16" s="17" t="s">
        <v>372</v>
      </c>
      <c r="D16" s="17" t="s">
        <v>63</v>
      </c>
      <c r="E16" s="17">
        <v>350</v>
      </c>
      <c r="F16" s="26"/>
      <c r="G16" s="116">
        <f t="shared" si="0"/>
        <v>0</v>
      </c>
      <c r="H16" s="121"/>
      <c r="I16" s="99">
        <f t="shared" si="2"/>
        <v>0</v>
      </c>
      <c r="J16" s="99">
        <f t="shared" si="1"/>
        <v>0</v>
      </c>
      <c r="K16" s="20"/>
      <c r="IT16"/>
      <c r="IU16"/>
    </row>
    <row r="17" spans="1:255" s="11" customFormat="1">
      <c r="A17" s="15">
        <f t="shared" si="3"/>
        <v>7</v>
      </c>
      <c r="B17" s="16" t="s">
        <v>371</v>
      </c>
      <c r="C17" s="17" t="s">
        <v>43</v>
      </c>
      <c r="D17" s="17" t="s">
        <v>373</v>
      </c>
      <c r="E17" s="17">
        <v>60</v>
      </c>
      <c r="F17" s="26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>
      <c r="A18" s="15">
        <f t="shared" si="3"/>
        <v>8</v>
      </c>
      <c r="B18" s="47" t="s">
        <v>374</v>
      </c>
      <c r="C18" s="72" t="s">
        <v>396</v>
      </c>
      <c r="D18" s="72" t="s">
        <v>243</v>
      </c>
      <c r="E18" s="17">
        <v>50</v>
      </c>
      <c r="F18" s="62"/>
      <c r="G18" s="118">
        <f t="shared" ref="G18:G25" si="4">E18*F18</f>
        <v>0</v>
      </c>
      <c r="H18" s="121"/>
      <c r="I18" s="99">
        <f t="shared" si="2"/>
        <v>0</v>
      </c>
      <c r="J18" s="99">
        <f>G18+I18</f>
        <v>0</v>
      </c>
      <c r="K18" s="20"/>
      <c r="IT18"/>
      <c r="IU18"/>
    </row>
    <row r="19" spans="1:255" s="11" customFormat="1">
      <c r="A19" s="15">
        <f t="shared" si="3"/>
        <v>9</v>
      </c>
      <c r="B19" s="28" t="s">
        <v>376</v>
      </c>
      <c r="C19" s="23" t="s">
        <v>53</v>
      </c>
      <c r="D19" s="23" t="s">
        <v>377</v>
      </c>
      <c r="E19" s="23">
        <v>150</v>
      </c>
      <c r="F19" s="62"/>
      <c r="G19" s="118">
        <f t="shared" si="4"/>
        <v>0</v>
      </c>
      <c r="H19" s="121"/>
      <c r="I19" s="99">
        <f t="shared" si="2"/>
        <v>0</v>
      </c>
      <c r="J19" s="99">
        <f t="shared" si="1"/>
        <v>0</v>
      </c>
      <c r="K19" s="20"/>
      <c r="IT19"/>
      <c r="IU19"/>
    </row>
    <row r="20" spans="1:255" s="11" customFormat="1" ht="25.5">
      <c r="A20" s="15">
        <f t="shared" si="3"/>
        <v>10</v>
      </c>
      <c r="B20" s="28" t="s">
        <v>378</v>
      </c>
      <c r="C20" s="23" t="s">
        <v>852</v>
      </c>
      <c r="D20" s="23" t="s">
        <v>281</v>
      </c>
      <c r="E20" s="23">
        <v>200</v>
      </c>
      <c r="F20" s="62"/>
      <c r="G20" s="118">
        <f t="shared" si="4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>
      <c r="A21" s="15">
        <f t="shared" si="3"/>
        <v>11</v>
      </c>
      <c r="B21" s="28" t="s">
        <v>379</v>
      </c>
      <c r="C21" s="25" t="s">
        <v>738</v>
      </c>
      <c r="D21" s="23" t="s">
        <v>223</v>
      </c>
      <c r="E21" s="23">
        <v>10</v>
      </c>
      <c r="F21" s="62"/>
      <c r="G21" s="118">
        <f t="shared" si="4"/>
        <v>0</v>
      </c>
      <c r="H21" s="121"/>
      <c r="I21" s="99">
        <f t="shared" si="2"/>
        <v>0</v>
      </c>
      <c r="J21" s="99">
        <f t="shared" si="1"/>
        <v>0</v>
      </c>
      <c r="K21" s="20"/>
      <c r="IT21"/>
      <c r="IU21"/>
    </row>
    <row r="22" spans="1:255" s="11" customFormat="1">
      <c r="A22" s="15">
        <f t="shared" si="3"/>
        <v>12</v>
      </c>
      <c r="B22" s="28" t="s">
        <v>380</v>
      </c>
      <c r="C22" s="23" t="s">
        <v>381</v>
      </c>
      <c r="D22" s="23" t="s">
        <v>636</v>
      </c>
      <c r="E22" s="23">
        <v>400</v>
      </c>
      <c r="F22" s="62"/>
      <c r="G22" s="118">
        <f t="shared" si="4"/>
        <v>0</v>
      </c>
      <c r="H22" s="121"/>
      <c r="I22" s="99">
        <f t="shared" si="2"/>
        <v>0</v>
      </c>
      <c r="J22" s="99">
        <f t="shared" si="1"/>
        <v>0</v>
      </c>
      <c r="K22" s="20"/>
      <c r="IT22"/>
      <c r="IU22"/>
    </row>
    <row r="23" spans="1:255" s="11" customFormat="1">
      <c r="A23" s="15">
        <f t="shared" si="3"/>
        <v>13</v>
      </c>
      <c r="B23" s="28" t="s">
        <v>382</v>
      </c>
      <c r="C23" s="23" t="s">
        <v>731</v>
      </c>
      <c r="D23" s="23" t="s">
        <v>637</v>
      </c>
      <c r="E23" s="23">
        <v>120</v>
      </c>
      <c r="F23" s="62"/>
      <c r="G23" s="118">
        <f t="shared" si="4"/>
        <v>0</v>
      </c>
      <c r="H23" s="121"/>
      <c r="I23" s="99">
        <f t="shared" si="2"/>
        <v>0</v>
      </c>
      <c r="J23" s="99">
        <f t="shared" si="1"/>
        <v>0</v>
      </c>
      <c r="K23" s="20"/>
      <c r="IT23"/>
      <c r="IU23"/>
    </row>
    <row r="24" spans="1:255" s="11" customFormat="1">
      <c r="A24" s="15">
        <f t="shared" si="3"/>
        <v>14</v>
      </c>
      <c r="B24" s="57" t="s">
        <v>385</v>
      </c>
      <c r="C24" s="34" t="s">
        <v>128</v>
      </c>
      <c r="D24" s="34" t="s">
        <v>637</v>
      </c>
      <c r="E24" s="37">
        <v>500</v>
      </c>
      <c r="F24" s="87"/>
      <c r="G24" s="205">
        <f t="shared" si="4"/>
        <v>0</v>
      </c>
      <c r="H24" s="121"/>
      <c r="I24" s="99">
        <f t="shared" si="2"/>
        <v>0</v>
      </c>
      <c r="J24" s="205">
        <f t="shared" si="1"/>
        <v>0</v>
      </c>
      <c r="K24" s="57"/>
      <c r="IT24"/>
      <c r="IU24"/>
    </row>
    <row r="25" spans="1:255" s="11" customFormat="1" ht="13.5" thickBot="1">
      <c r="A25" s="15">
        <f t="shared" si="3"/>
        <v>15</v>
      </c>
      <c r="B25" s="95" t="s">
        <v>470</v>
      </c>
      <c r="C25" s="15" t="s">
        <v>732</v>
      </c>
      <c r="D25" s="15" t="s">
        <v>243</v>
      </c>
      <c r="E25" s="81">
        <v>12</v>
      </c>
      <c r="F25" s="87"/>
      <c r="G25" s="126">
        <f t="shared" si="4"/>
        <v>0</v>
      </c>
      <c r="H25" s="121"/>
      <c r="I25" s="99">
        <f t="shared" si="2"/>
        <v>0</v>
      </c>
      <c r="J25" s="126">
        <f>G25-I25</f>
        <v>0</v>
      </c>
      <c r="K25" s="20"/>
      <c r="IT25"/>
      <c r="IU25"/>
    </row>
    <row r="26" spans="1:255" s="43" customFormat="1" ht="13.5" thickBot="1">
      <c r="A26" s="39"/>
      <c r="B26" s="40" t="s">
        <v>76</v>
      </c>
      <c r="C26" s="12"/>
      <c r="D26" s="12"/>
      <c r="E26" s="12"/>
      <c r="F26" s="12"/>
      <c r="G26" s="120">
        <f>SUM(G11:G25)</f>
        <v>0</v>
      </c>
      <c r="H26" s="41"/>
      <c r="I26" s="161"/>
      <c r="J26" s="123">
        <f>SUM(J11:J25)</f>
        <v>0</v>
      </c>
      <c r="K26" s="111"/>
      <c r="IT26"/>
      <c r="IU26"/>
    </row>
    <row r="27" spans="1:255" s="43" customFormat="1">
      <c r="A27" s="39"/>
      <c r="B27" s="39"/>
      <c r="C27" s="42"/>
      <c r="D27" s="39"/>
      <c r="E27" s="39"/>
      <c r="F27" s="39"/>
      <c r="G27" s="39"/>
      <c r="H27" s="39"/>
      <c r="I27" s="42"/>
      <c r="J27" s="42"/>
      <c r="K27" s="42"/>
      <c r="IT27"/>
      <c r="IU27"/>
    </row>
    <row r="28" spans="1:255" s="43" customFormat="1">
      <c r="A28" s="39"/>
      <c r="B28" s="39"/>
      <c r="C28" s="42"/>
      <c r="D28" s="39"/>
      <c r="E28" s="39"/>
      <c r="F28" s="39"/>
      <c r="G28" s="39"/>
      <c r="H28" s="39"/>
      <c r="I28" s="42"/>
      <c r="J28" s="42"/>
      <c r="K28" s="42"/>
      <c r="IT28"/>
      <c r="IU28"/>
    </row>
    <row r="29" spans="1:255" s="43" customFormat="1">
      <c r="A29" s="39"/>
      <c r="B29" s="1" t="s">
        <v>77</v>
      </c>
      <c r="C29" s="42"/>
      <c r="D29" s="39"/>
      <c r="E29" s="39"/>
      <c r="F29" s="39"/>
      <c r="G29" s="39"/>
      <c r="H29" s="39"/>
      <c r="I29" s="301" t="s">
        <v>78</v>
      </c>
      <c r="J29" s="301"/>
      <c r="K29" s="301"/>
      <c r="IT29"/>
      <c r="IU29"/>
    </row>
    <row r="30" spans="1:255" s="43" customFormat="1">
      <c r="A30" s="39"/>
      <c r="B30" s="1" t="s">
        <v>79</v>
      </c>
      <c r="C30" s="42"/>
      <c r="D30" s="39"/>
      <c r="E30" s="39"/>
      <c r="F30" s="39"/>
      <c r="G30" s="39"/>
      <c r="H30" s="39"/>
      <c r="I30" s="301" t="s">
        <v>80</v>
      </c>
      <c r="J30" s="301"/>
      <c r="K30" s="301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</sheetData>
  <mergeCells count="16">
    <mergeCell ref="I30:K30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9:K29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7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799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629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125" t="s">
        <v>383</v>
      </c>
      <c r="C11" s="21" t="s">
        <v>128</v>
      </c>
      <c r="D11" s="15" t="s">
        <v>246</v>
      </c>
      <c r="E11" s="255">
        <v>10</v>
      </c>
      <c r="F11" s="36"/>
      <c r="G11" s="99">
        <f t="shared" ref="G11:G14" si="0">E11*F11</f>
        <v>0</v>
      </c>
      <c r="H11" s="121"/>
      <c r="I11" s="50">
        <f>G11*H11</f>
        <v>0</v>
      </c>
      <c r="J11" s="50">
        <f t="shared" ref="J11:J14" si="1">G11+I11</f>
        <v>0</v>
      </c>
      <c r="K11" s="20"/>
      <c r="IT11"/>
      <c r="IU11"/>
    </row>
    <row r="12" spans="1:255" s="11" customFormat="1">
      <c r="A12" s="23">
        <v>2</v>
      </c>
      <c r="B12" s="75" t="s">
        <v>622</v>
      </c>
      <c r="C12" s="23" t="s">
        <v>25</v>
      </c>
      <c r="D12" s="23" t="s">
        <v>623</v>
      </c>
      <c r="E12" s="226">
        <v>5</v>
      </c>
      <c r="F12" s="61"/>
      <c r="G12" s="117">
        <f t="shared" si="0"/>
        <v>0</v>
      </c>
      <c r="H12" s="121"/>
      <c r="I12" s="50">
        <f t="shared" ref="I12:I14" si="2">G12*H12</f>
        <v>0</v>
      </c>
      <c r="J12" s="50">
        <f t="shared" si="1"/>
        <v>0</v>
      </c>
      <c r="K12" s="20"/>
      <c r="IT12"/>
      <c r="IU12"/>
    </row>
    <row r="13" spans="1:255" s="11" customFormat="1">
      <c r="A13" s="23">
        <v>3</v>
      </c>
      <c r="B13" s="75" t="s">
        <v>622</v>
      </c>
      <c r="C13" s="23" t="s">
        <v>128</v>
      </c>
      <c r="D13" s="23" t="s">
        <v>624</v>
      </c>
      <c r="E13" s="23">
        <v>5</v>
      </c>
      <c r="F13" s="61"/>
      <c r="G13" s="117">
        <f t="shared" si="0"/>
        <v>0</v>
      </c>
      <c r="H13" s="121"/>
      <c r="I13" s="50">
        <f t="shared" si="2"/>
        <v>0</v>
      </c>
      <c r="J13" s="50">
        <f t="shared" si="1"/>
        <v>0</v>
      </c>
      <c r="K13" s="20"/>
      <c r="IT13"/>
      <c r="IU13"/>
    </row>
    <row r="14" spans="1:255" s="11" customFormat="1" ht="13.5" thickBot="1">
      <c r="A14" s="23">
        <f t="shared" ref="A14" si="3">A13+1</f>
        <v>4</v>
      </c>
      <c r="B14" s="84" t="s">
        <v>622</v>
      </c>
      <c r="C14" s="23" t="s">
        <v>128</v>
      </c>
      <c r="D14" s="23" t="s">
        <v>223</v>
      </c>
      <c r="E14" s="23">
        <v>5</v>
      </c>
      <c r="F14" s="61"/>
      <c r="G14" s="127">
        <f t="shared" si="0"/>
        <v>0</v>
      </c>
      <c r="H14" s="121"/>
      <c r="I14" s="50">
        <f t="shared" si="2"/>
        <v>0</v>
      </c>
      <c r="J14" s="50">
        <f t="shared" si="1"/>
        <v>0</v>
      </c>
      <c r="K14" s="20"/>
      <c r="IT14"/>
      <c r="IU14"/>
    </row>
    <row r="15" spans="1:255" s="43" customFormat="1" ht="13.5" thickBot="1">
      <c r="A15" s="39"/>
      <c r="B15" s="40" t="s">
        <v>76</v>
      </c>
      <c r="C15" s="12"/>
      <c r="D15" s="12"/>
      <c r="E15" s="12"/>
      <c r="F15" s="12"/>
      <c r="G15" s="120">
        <f>SUM(G11:G14)</f>
        <v>0</v>
      </c>
      <c r="H15" s="41"/>
      <c r="I15" s="111"/>
      <c r="J15" s="123">
        <f>SUM(J11:J14)</f>
        <v>0</v>
      </c>
      <c r="K15" s="111"/>
      <c r="IT15"/>
      <c r="IU15"/>
    </row>
    <row r="16" spans="1:255" s="43" customFormat="1">
      <c r="A16" s="39"/>
      <c r="B16" s="39"/>
      <c r="C16" s="42"/>
      <c r="D16" s="39"/>
      <c r="E16" s="39"/>
      <c r="F16" s="39"/>
      <c r="G16" s="39"/>
      <c r="H16" s="39"/>
      <c r="I16" s="42"/>
      <c r="J16" s="42"/>
      <c r="K16" s="42"/>
      <c r="IT16"/>
      <c r="IU16"/>
    </row>
    <row r="17" spans="1:255" s="43" customFormat="1">
      <c r="A17" s="39"/>
      <c r="B17" s="39"/>
      <c r="C17" s="42"/>
      <c r="D17" s="39"/>
      <c r="E17" s="39"/>
      <c r="F17" s="39"/>
      <c r="G17" s="39"/>
      <c r="H17" s="39"/>
      <c r="I17" s="42"/>
      <c r="J17" s="42"/>
      <c r="K17" s="42"/>
      <c r="IT17"/>
      <c r="IU17"/>
    </row>
    <row r="18" spans="1:255" s="43" customFormat="1">
      <c r="A18" s="39"/>
      <c r="B18" s="1" t="s">
        <v>77</v>
      </c>
      <c r="C18" s="42"/>
      <c r="D18" s="39"/>
      <c r="E18" s="39"/>
      <c r="F18" s="39"/>
      <c r="G18" s="39"/>
      <c r="H18" s="39"/>
      <c r="I18" s="301" t="s">
        <v>78</v>
      </c>
      <c r="J18" s="301"/>
      <c r="K18" s="301"/>
      <c r="IT18"/>
      <c r="IU18"/>
    </row>
    <row r="19" spans="1:255" s="43" customFormat="1">
      <c r="A19" s="39"/>
      <c r="B19" s="1" t="s">
        <v>79</v>
      </c>
      <c r="C19" s="42"/>
      <c r="D19" s="39"/>
      <c r="E19" s="39"/>
      <c r="F19" s="39"/>
      <c r="G19" s="39"/>
      <c r="H19" s="39"/>
      <c r="I19" s="301" t="s">
        <v>80</v>
      </c>
      <c r="J19" s="301"/>
      <c r="K19" s="301"/>
      <c r="IT19"/>
      <c r="IU19"/>
    </row>
    <row r="20" spans="1:255" s="43" customFormat="1">
      <c r="I20" s="112"/>
      <c r="J20" s="112"/>
      <c r="K20" s="112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</sheetData>
  <mergeCells count="16">
    <mergeCell ref="I18:K18"/>
    <mergeCell ref="I19:K19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155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818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338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16" t="s">
        <v>387</v>
      </c>
      <c r="C11" s="77" t="s">
        <v>204</v>
      </c>
      <c r="D11" s="17" t="s">
        <v>47</v>
      </c>
      <c r="E11" s="17">
        <v>1700</v>
      </c>
      <c r="F11" s="46"/>
      <c r="G11" s="116">
        <f t="shared" ref="G11:G21" si="0">E11*F11</f>
        <v>0</v>
      </c>
      <c r="H11" s="121"/>
      <c r="I11" s="207">
        <f>G11*H11</f>
        <v>0</v>
      </c>
      <c r="J11" s="207">
        <f t="shared" ref="J11:J21" si="1">G11+I11</f>
        <v>0</v>
      </c>
      <c r="K11" s="52"/>
      <c r="IT11"/>
      <c r="IU11"/>
    </row>
    <row r="12" spans="1:255" s="11" customFormat="1">
      <c r="A12" s="23">
        <f>A11+1</f>
        <v>2</v>
      </c>
      <c r="B12" s="16" t="s">
        <v>387</v>
      </c>
      <c r="C12" s="17" t="s">
        <v>274</v>
      </c>
      <c r="D12" s="17" t="s">
        <v>243</v>
      </c>
      <c r="E12" s="17">
        <v>2900</v>
      </c>
      <c r="F12" s="46"/>
      <c r="G12" s="116">
        <f t="shared" si="0"/>
        <v>0</v>
      </c>
      <c r="H12" s="121"/>
      <c r="I12" s="207">
        <f t="shared" ref="I12:I22" si="2">G12*H12</f>
        <v>0</v>
      </c>
      <c r="J12" s="207">
        <f t="shared" si="1"/>
        <v>0</v>
      </c>
      <c r="K12" s="20"/>
      <c r="IT12"/>
      <c r="IU12"/>
    </row>
    <row r="13" spans="1:255" s="11" customFormat="1">
      <c r="A13" s="23">
        <v>3</v>
      </c>
      <c r="B13" s="16" t="s">
        <v>388</v>
      </c>
      <c r="C13" s="17" t="s">
        <v>389</v>
      </c>
      <c r="D13" s="17" t="s">
        <v>390</v>
      </c>
      <c r="E13" s="17">
        <v>50</v>
      </c>
      <c r="F13" s="46"/>
      <c r="G13" s="116">
        <f t="shared" si="0"/>
        <v>0</v>
      </c>
      <c r="H13" s="121"/>
      <c r="I13" s="207">
        <f t="shared" si="2"/>
        <v>0</v>
      </c>
      <c r="J13" s="207">
        <f t="shared" si="1"/>
        <v>0</v>
      </c>
      <c r="K13" s="20"/>
      <c r="IT13"/>
      <c r="IU13"/>
    </row>
    <row r="14" spans="1:255" s="11" customFormat="1">
      <c r="A14" s="23">
        <f t="shared" ref="A14:A22" si="3">A13+1</f>
        <v>4</v>
      </c>
      <c r="B14" s="16" t="s">
        <v>388</v>
      </c>
      <c r="C14" s="17" t="s">
        <v>389</v>
      </c>
      <c r="D14" s="17" t="s">
        <v>391</v>
      </c>
      <c r="E14" s="227">
        <v>5</v>
      </c>
      <c r="F14" s="46"/>
      <c r="G14" s="116">
        <f t="shared" si="0"/>
        <v>0</v>
      </c>
      <c r="H14" s="121"/>
      <c r="I14" s="207">
        <f t="shared" si="2"/>
        <v>0</v>
      </c>
      <c r="J14" s="207">
        <f t="shared" si="1"/>
        <v>0</v>
      </c>
      <c r="K14" s="20"/>
      <c r="IT14"/>
      <c r="IU14"/>
    </row>
    <row r="15" spans="1:255" s="11" customFormat="1" ht="25.5">
      <c r="A15" s="23">
        <f t="shared" si="3"/>
        <v>5</v>
      </c>
      <c r="B15" s="20" t="s">
        <v>392</v>
      </c>
      <c r="C15" s="72" t="s">
        <v>736</v>
      </c>
      <c r="D15" s="15" t="s">
        <v>734</v>
      </c>
      <c r="E15" s="255">
        <v>90</v>
      </c>
      <c r="F15" s="36"/>
      <c r="G15" s="99">
        <f t="shared" si="0"/>
        <v>0</v>
      </c>
      <c r="H15" s="121"/>
      <c r="I15" s="207">
        <f t="shared" si="2"/>
        <v>0</v>
      </c>
      <c r="J15" s="207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16" t="s">
        <v>183</v>
      </c>
      <c r="C16" s="17" t="s">
        <v>112</v>
      </c>
      <c r="D16" s="17" t="s">
        <v>184</v>
      </c>
      <c r="E16" s="227">
        <v>25</v>
      </c>
      <c r="F16" s="46"/>
      <c r="G16" s="116">
        <f t="shared" si="0"/>
        <v>0</v>
      </c>
      <c r="H16" s="121"/>
      <c r="I16" s="207">
        <f t="shared" si="2"/>
        <v>0</v>
      </c>
      <c r="J16" s="207">
        <f t="shared" si="1"/>
        <v>0</v>
      </c>
      <c r="K16" s="20"/>
      <c r="IT16"/>
      <c r="IU16"/>
    </row>
    <row r="17" spans="1:255" s="11" customFormat="1">
      <c r="A17" s="23">
        <f t="shared" si="3"/>
        <v>7</v>
      </c>
      <c r="B17" s="96" t="s">
        <v>735</v>
      </c>
      <c r="C17" s="27" t="s">
        <v>185</v>
      </c>
      <c r="D17" s="17" t="s">
        <v>186</v>
      </c>
      <c r="E17" s="227">
        <v>30</v>
      </c>
      <c r="F17" s="46"/>
      <c r="G17" s="116">
        <f t="shared" si="0"/>
        <v>0</v>
      </c>
      <c r="H17" s="121"/>
      <c r="I17" s="207">
        <f t="shared" si="2"/>
        <v>0</v>
      </c>
      <c r="J17" s="207">
        <f t="shared" si="1"/>
        <v>0</v>
      </c>
      <c r="K17" s="20"/>
      <c r="IT17"/>
      <c r="IU17"/>
    </row>
    <row r="18" spans="1:255" s="11" customFormat="1" ht="25.5">
      <c r="A18" s="23">
        <f t="shared" si="3"/>
        <v>8</v>
      </c>
      <c r="B18" s="96" t="s">
        <v>625</v>
      </c>
      <c r="C18" s="97" t="s">
        <v>737</v>
      </c>
      <c r="D18" s="72" t="s">
        <v>110</v>
      </c>
      <c r="E18" s="227">
        <v>20</v>
      </c>
      <c r="F18" s="46"/>
      <c r="G18" s="116">
        <f t="shared" si="0"/>
        <v>0</v>
      </c>
      <c r="H18" s="121"/>
      <c r="I18" s="207">
        <f t="shared" si="2"/>
        <v>0</v>
      </c>
      <c r="J18" s="207">
        <f t="shared" si="1"/>
        <v>0</v>
      </c>
      <c r="K18" s="20"/>
      <c r="IT18"/>
      <c r="IU18"/>
    </row>
    <row r="19" spans="1:255" s="11" customFormat="1">
      <c r="A19" s="23">
        <f t="shared" si="3"/>
        <v>9</v>
      </c>
      <c r="B19" s="16" t="s">
        <v>588</v>
      </c>
      <c r="C19" s="17" t="s">
        <v>56</v>
      </c>
      <c r="D19" s="17" t="s">
        <v>83</v>
      </c>
      <c r="E19" s="227">
        <v>1500</v>
      </c>
      <c r="F19" s="46"/>
      <c r="G19" s="122">
        <f t="shared" si="0"/>
        <v>0</v>
      </c>
      <c r="H19" s="121"/>
      <c r="I19" s="207">
        <f t="shared" si="2"/>
        <v>0</v>
      </c>
      <c r="J19" s="122">
        <f t="shared" si="1"/>
        <v>0</v>
      </c>
      <c r="K19" s="44"/>
      <c r="IT19"/>
      <c r="IU19"/>
    </row>
    <row r="20" spans="1:255" s="11" customFormat="1">
      <c r="A20" s="23">
        <f t="shared" si="3"/>
        <v>10</v>
      </c>
      <c r="B20" s="53" t="s">
        <v>300</v>
      </c>
      <c r="C20" s="29" t="s">
        <v>30</v>
      </c>
      <c r="D20" s="30" t="s">
        <v>301</v>
      </c>
      <c r="E20" s="269">
        <v>300</v>
      </c>
      <c r="F20" s="46"/>
      <c r="G20" s="116">
        <f t="shared" si="0"/>
        <v>0</v>
      </c>
      <c r="H20" s="121"/>
      <c r="I20" s="207">
        <f t="shared" si="2"/>
        <v>0</v>
      </c>
      <c r="J20" s="207">
        <f t="shared" si="1"/>
        <v>0</v>
      </c>
      <c r="K20" s="20"/>
      <c r="IT20"/>
      <c r="IU20"/>
    </row>
    <row r="21" spans="1:255" s="11" customFormat="1" ht="25.5">
      <c r="A21" s="23">
        <f t="shared" si="3"/>
        <v>11</v>
      </c>
      <c r="B21" s="16" t="s">
        <v>302</v>
      </c>
      <c r="C21" s="17" t="s">
        <v>303</v>
      </c>
      <c r="D21" s="17" t="s">
        <v>23</v>
      </c>
      <c r="E21" s="227">
        <v>1300</v>
      </c>
      <c r="F21" s="46"/>
      <c r="G21" s="116">
        <f t="shared" si="0"/>
        <v>0</v>
      </c>
      <c r="H21" s="121"/>
      <c r="I21" s="207">
        <f t="shared" si="2"/>
        <v>0</v>
      </c>
      <c r="J21" s="207">
        <f t="shared" si="1"/>
        <v>0</v>
      </c>
      <c r="K21" s="20"/>
      <c r="IT21"/>
      <c r="IU21"/>
    </row>
    <row r="22" spans="1:255" s="11" customFormat="1" ht="13.5" thickBot="1">
      <c r="A22" s="23">
        <f t="shared" si="3"/>
        <v>12</v>
      </c>
      <c r="B22" s="79" t="s">
        <v>405</v>
      </c>
      <c r="C22" s="17" t="s">
        <v>406</v>
      </c>
      <c r="D22" s="72" t="s">
        <v>186</v>
      </c>
      <c r="E22" s="227">
        <v>10</v>
      </c>
      <c r="F22" s="46"/>
      <c r="G22" s="128">
        <f>E22*F22</f>
        <v>0</v>
      </c>
      <c r="H22" s="121"/>
      <c r="I22" s="207">
        <f t="shared" si="2"/>
        <v>0</v>
      </c>
      <c r="J22" s="208">
        <f>G22+I22</f>
        <v>0</v>
      </c>
      <c r="K22" s="20"/>
      <c r="IT22"/>
      <c r="IU22"/>
    </row>
    <row r="23" spans="1:255" s="43" customFormat="1" ht="13.5" thickBot="1">
      <c r="A23" s="39"/>
      <c r="B23" s="40" t="s">
        <v>76</v>
      </c>
      <c r="C23" s="12"/>
      <c r="D23" s="12"/>
      <c r="E23" s="12"/>
      <c r="F23" s="12"/>
      <c r="G23" s="120">
        <f>SUM(G11:G22)</f>
        <v>0</v>
      </c>
      <c r="H23" s="41"/>
      <c r="I23" s="161"/>
      <c r="J23" s="123">
        <f>SUM(J11:J22)</f>
        <v>0</v>
      </c>
      <c r="K23" s="111"/>
      <c r="IT23"/>
      <c r="IU23"/>
    </row>
    <row r="24" spans="1:255" s="43" customFormat="1">
      <c r="A24" s="39"/>
      <c r="B24" s="39"/>
      <c r="C24" s="42"/>
      <c r="D24" s="39"/>
      <c r="E24" s="39"/>
      <c r="F24" s="39"/>
      <c r="G24" s="39"/>
      <c r="H24" s="39"/>
      <c r="I24" s="42"/>
      <c r="J24" s="42"/>
      <c r="K24" s="42"/>
      <c r="IT24"/>
      <c r="IU24"/>
    </row>
    <row r="25" spans="1:255" s="43" customFormat="1">
      <c r="A25" s="39"/>
      <c r="B25" s="39"/>
      <c r="C25" s="42"/>
      <c r="D25" s="39"/>
      <c r="E25" s="39"/>
      <c r="F25" s="39"/>
      <c r="G25" s="39"/>
      <c r="H25" s="39"/>
      <c r="I25" s="42"/>
      <c r="J25" s="42"/>
      <c r="K25" s="42"/>
      <c r="IT25"/>
      <c r="IU25"/>
    </row>
    <row r="26" spans="1:255" s="43" customFormat="1">
      <c r="A26" s="39"/>
      <c r="B26" s="1" t="s">
        <v>77</v>
      </c>
      <c r="C26" s="42"/>
      <c r="D26" s="39"/>
      <c r="E26" s="39"/>
      <c r="F26" s="39"/>
      <c r="G26" s="39"/>
      <c r="H26" s="39"/>
      <c r="I26" s="301" t="s">
        <v>78</v>
      </c>
      <c r="J26" s="301"/>
      <c r="K26" s="301"/>
      <c r="IT26"/>
      <c r="IU26"/>
    </row>
    <row r="27" spans="1:255" s="43" customFormat="1">
      <c r="A27" s="39"/>
      <c r="B27" s="1" t="s">
        <v>79</v>
      </c>
      <c r="C27" s="42"/>
      <c r="D27" s="39"/>
      <c r="E27" s="39"/>
      <c r="F27" s="39"/>
      <c r="G27" s="39"/>
      <c r="H27" s="39"/>
      <c r="I27" s="301" t="s">
        <v>80</v>
      </c>
      <c r="J27" s="301"/>
      <c r="K27" s="301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 s="43" customFormat="1">
      <c r="I120" s="112"/>
      <c r="J120" s="112"/>
      <c r="K120" s="112"/>
      <c r="IT120"/>
      <c r="IU120"/>
    </row>
    <row r="121" spans="1:255" s="43" customFormat="1">
      <c r="I121" s="112"/>
      <c r="J121" s="112"/>
      <c r="K121" s="112"/>
      <c r="IT121"/>
      <c r="IU121"/>
    </row>
    <row r="122" spans="1:255" s="43" customFormat="1">
      <c r="I122" s="112"/>
      <c r="J122" s="112"/>
      <c r="K122" s="112"/>
      <c r="IT122"/>
      <c r="IU122"/>
    </row>
    <row r="123" spans="1:255" s="43" customFormat="1">
      <c r="I123" s="112"/>
      <c r="J123" s="112"/>
      <c r="K123" s="112"/>
      <c r="IT123"/>
      <c r="IU123"/>
    </row>
    <row r="124" spans="1:255" s="43" customFormat="1">
      <c r="I124" s="112"/>
      <c r="J124" s="112"/>
      <c r="K124" s="112"/>
      <c r="IT124"/>
      <c r="IU124"/>
    </row>
    <row r="125" spans="1:255" s="43" customFormat="1">
      <c r="I125" s="112"/>
      <c r="J125" s="112"/>
      <c r="K125" s="112"/>
      <c r="IT125"/>
      <c r="IU125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</sheetData>
  <mergeCells count="16">
    <mergeCell ref="I27:K2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6:K2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156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819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352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16" t="s">
        <v>402</v>
      </c>
      <c r="C11" s="17" t="s">
        <v>25</v>
      </c>
      <c r="D11" s="17" t="s">
        <v>373</v>
      </c>
      <c r="E11" s="17">
        <v>350</v>
      </c>
      <c r="F11" s="46"/>
      <c r="G11" s="119">
        <f t="shared" ref="G11:G23" si="0">E11*F11</f>
        <v>0</v>
      </c>
      <c r="H11" s="121"/>
      <c r="I11" s="207">
        <f>G11*H11</f>
        <v>0</v>
      </c>
      <c r="J11" s="207">
        <f t="shared" ref="J11:J23" si="1">G11+I11</f>
        <v>0</v>
      </c>
      <c r="K11" s="52"/>
      <c r="IT11"/>
      <c r="IU11"/>
    </row>
    <row r="12" spans="1:255" s="11" customFormat="1">
      <c r="A12" s="23">
        <f>A11+1</f>
        <v>2</v>
      </c>
      <c r="B12" s="16" t="s">
        <v>403</v>
      </c>
      <c r="C12" s="17" t="s">
        <v>82</v>
      </c>
      <c r="D12" s="72" t="s">
        <v>47</v>
      </c>
      <c r="E12" s="17">
        <v>21000</v>
      </c>
      <c r="F12" s="46"/>
      <c r="G12" s="119">
        <f t="shared" si="0"/>
        <v>0</v>
      </c>
      <c r="H12" s="121"/>
      <c r="I12" s="207">
        <f t="shared" ref="I12:I23" si="2">G12*H12</f>
        <v>0</v>
      </c>
      <c r="J12" s="207">
        <f t="shared" si="1"/>
        <v>0</v>
      </c>
      <c r="K12" s="20"/>
      <c r="IT12"/>
      <c r="IU12"/>
    </row>
    <row r="13" spans="1:255" s="11" customFormat="1">
      <c r="A13" s="23">
        <f t="shared" ref="A13:A23" si="3">A12+1</f>
        <v>3</v>
      </c>
      <c r="B13" s="16" t="s">
        <v>891</v>
      </c>
      <c r="C13" s="72" t="s">
        <v>677</v>
      </c>
      <c r="D13" s="72" t="s">
        <v>892</v>
      </c>
      <c r="E13" s="17">
        <v>45</v>
      </c>
      <c r="F13" s="46"/>
      <c r="G13" s="119">
        <f t="shared" si="0"/>
        <v>0</v>
      </c>
      <c r="H13" s="121"/>
      <c r="I13" s="207">
        <f t="shared" si="2"/>
        <v>0</v>
      </c>
      <c r="J13" s="207">
        <f t="shared" si="1"/>
        <v>0</v>
      </c>
      <c r="K13" s="20"/>
      <c r="IT13"/>
      <c r="IU13"/>
    </row>
    <row r="14" spans="1:255" s="11" customFormat="1">
      <c r="A14" s="23">
        <f t="shared" si="3"/>
        <v>4</v>
      </c>
      <c r="B14" s="47" t="s">
        <v>404</v>
      </c>
      <c r="C14" s="17" t="s">
        <v>396</v>
      </c>
      <c r="D14" s="17" t="s">
        <v>47</v>
      </c>
      <c r="E14" s="227">
        <v>5</v>
      </c>
      <c r="F14" s="46"/>
      <c r="G14" s="119">
        <f t="shared" si="0"/>
        <v>0</v>
      </c>
      <c r="H14" s="121"/>
      <c r="I14" s="207">
        <f t="shared" si="2"/>
        <v>0</v>
      </c>
      <c r="J14" s="207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47" t="s">
        <v>407</v>
      </c>
      <c r="C15" s="17" t="s">
        <v>70</v>
      </c>
      <c r="D15" s="17" t="s">
        <v>223</v>
      </c>
      <c r="E15" s="227">
        <v>160</v>
      </c>
      <c r="F15" s="46"/>
      <c r="G15" s="119">
        <f t="shared" si="0"/>
        <v>0</v>
      </c>
      <c r="H15" s="121"/>
      <c r="I15" s="207">
        <f t="shared" si="2"/>
        <v>0</v>
      </c>
      <c r="J15" s="207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28" t="s">
        <v>408</v>
      </c>
      <c r="C16" s="209" t="s">
        <v>409</v>
      </c>
      <c r="D16" s="23" t="s">
        <v>47</v>
      </c>
      <c r="E16" s="252">
        <v>160</v>
      </c>
      <c r="F16" s="46"/>
      <c r="G16" s="117">
        <f t="shared" si="0"/>
        <v>0</v>
      </c>
      <c r="H16" s="121"/>
      <c r="I16" s="207">
        <f t="shared" si="2"/>
        <v>0</v>
      </c>
      <c r="J16" s="207">
        <f t="shared" si="1"/>
        <v>0</v>
      </c>
      <c r="K16" s="20"/>
      <c r="IT16"/>
      <c r="IU16"/>
    </row>
    <row r="17" spans="1:255" s="11" customFormat="1">
      <c r="A17" s="23">
        <f t="shared" si="3"/>
        <v>7</v>
      </c>
      <c r="B17" s="28" t="s">
        <v>410</v>
      </c>
      <c r="C17" s="78" t="s">
        <v>67</v>
      </c>
      <c r="D17" s="23" t="s">
        <v>223</v>
      </c>
      <c r="E17" s="226">
        <v>5</v>
      </c>
      <c r="F17" s="70"/>
      <c r="G17" s="117">
        <f t="shared" si="0"/>
        <v>0</v>
      </c>
      <c r="H17" s="121"/>
      <c r="I17" s="207">
        <f t="shared" si="2"/>
        <v>0</v>
      </c>
      <c r="J17" s="207">
        <f t="shared" si="1"/>
        <v>0</v>
      </c>
      <c r="K17" s="20"/>
      <c r="IT17"/>
      <c r="IU17"/>
    </row>
    <row r="18" spans="1:255" s="11" customFormat="1">
      <c r="A18" s="23">
        <f t="shared" si="3"/>
        <v>8</v>
      </c>
      <c r="B18" s="28" t="s">
        <v>411</v>
      </c>
      <c r="C18" s="23" t="s">
        <v>128</v>
      </c>
      <c r="D18" s="23" t="s">
        <v>412</v>
      </c>
      <c r="E18" s="226">
        <v>10</v>
      </c>
      <c r="F18" s="70"/>
      <c r="G18" s="117">
        <f t="shared" si="0"/>
        <v>0</v>
      </c>
      <c r="H18" s="121"/>
      <c r="I18" s="207">
        <f t="shared" si="2"/>
        <v>0</v>
      </c>
      <c r="J18" s="207">
        <f t="shared" si="1"/>
        <v>0</v>
      </c>
      <c r="K18" s="20"/>
      <c r="IT18"/>
      <c r="IU18"/>
    </row>
    <row r="19" spans="1:255" s="11" customFormat="1">
      <c r="A19" s="23">
        <f t="shared" si="3"/>
        <v>9</v>
      </c>
      <c r="B19" s="28" t="s">
        <v>411</v>
      </c>
      <c r="C19" s="23" t="s">
        <v>25</v>
      </c>
      <c r="D19" s="23" t="s">
        <v>413</v>
      </c>
      <c r="E19" s="226">
        <v>10</v>
      </c>
      <c r="F19" s="70"/>
      <c r="G19" s="117">
        <f t="shared" si="0"/>
        <v>0</v>
      </c>
      <c r="H19" s="121"/>
      <c r="I19" s="207">
        <f t="shared" si="2"/>
        <v>0</v>
      </c>
      <c r="J19" s="207">
        <f t="shared" si="1"/>
        <v>0</v>
      </c>
      <c r="K19" s="20"/>
      <c r="IT19"/>
      <c r="IU19"/>
    </row>
    <row r="20" spans="1:255" s="11" customFormat="1">
      <c r="A20" s="23">
        <f t="shared" si="3"/>
        <v>10</v>
      </c>
      <c r="B20" s="28" t="s">
        <v>652</v>
      </c>
      <c r="C20" s="23" t="s">
        <v>739</v>
      </c>
      <c r="D20" s="23" t="s">
        <v>851</v>
      </c>
      <c r="E20" s="226">
        <v>10</v>
      </c>
      <c r="F20" s="70"/>
      <c r="G20" s="117">
        <f t="shared" si="0"/>
        <v>0</v>
      </c>
      <c r="H20" s="121"/>
      <c r="I20" s="207">
        <f t="shared" si="2"/>
        <v>0</v>
      </c>
      <c r="J20" s="207">
        <f t="shared" si="1"/>
        <v>0</v>
      </c>
      <c r="K20" s="20"/>
      <c r="IT20"/>
      <c r="IU20"/>
    </row>
    <row r="21" spans="1:255" s="11" customFormat="1">
      <c r="A21" s="23">
        <f t="shared" si="3"/>
        <v>11</v>
      </c>
      <c r="B21" s="28" t="s">
        <v>652</v>
      </c>
      <c r="C21" s="23" t="s">
        <v>929</v>
      </c>
      <c r="D21" s="23" t="s">
        <v>28</v>
      </c>
      <c r="E21" s="226">
        <v>10</v>
      </c>
      <c r="F21" s="70"/>
      <c r="G21" s="117">
        <f t="shared" si="0"/>
        <v>0</v>
      </c>
      <c r="H21" s="121"/>
      <c r="I21" s="207">
        <f t="shared" si="2"/>
        <v>0</v>
      </c>
      <c r="J21" s="207">
        <f t="shared" si="1"/>
        <v>0</v>
      </c>
      <c r="K21" s="20"/>
      <c r="IT21"/>
      <c r="IU21"/>
    </row>
    <row r="22" spans="1:255" s="11" customFormat="1">
      <c r="A22" s="23">
        <f t="shared" si="3"/>
        <v>12</v>
      </c>
      <c r="B22" s="28" t="s">
        <v>414</v>
      </c>
      <c r="C22" s="23" t="s">
        <v>82</v>
      </c>
      <c r="D22" s="17" t="s">
        <v>47</v>
      </c>
      <c r="E22" s="226">
        <v>850</v>
      </c>
      <c r="F22" s="70"/>
      <c r="G22" s="117">
        <f t="shared" si="0"/>
        <v>0</v>
      </c>
      <c r="H22" s="121"/>
      <c r="I22" s="207">
        <f t="shared" si="2"/>
        <v>0</v>
      </c>
      <c r="J22" s="207">
        <f t="shared" si="1"/>
        <v>0</v>
      </c>
      <c r="K22" s="20"/>
      <c r="IT22"/>
      <c r="IU22"/>
    </row>
    <row r="23" spans="1:255" s="11" customFormat="1" ht="13.5" thickBot="1">
      <c r="A23" s="23">
        <f t="shared" si="3"/>
        <v>13</v>
      </c>
      <c r="B23" s="95" t="s">
        <v>415</v>
      </c>
      <c r="C23" s="21" t="s">
        <v>399</v>
      </c>
      <c r="D23" s="21" t="s">
        <v>47</v>
      </c>
      <c r="E23" s="255">
        <v>30</v>
      </c>
      <c r="F23" s="36"/>
      <c r="G23" s="208">
        <f t="shared" si="0"/>
        <v>0</v>
      </c>
      <c r="H23" s="121"/>
      <c r="I23" s="207">
        <f t="shared" si="2"/>
        <v>0</v>
      </c>
      <c r="J23" s="208">
        <f t="shared" si="1"/>
        <v>0</v>
      </c>
      <c r="K23" s="20"/>
      <c r="IT23"/>
      <c r="IU23"/>
    </row>
    <row r="24" spans="1:255" s="43" customFormat="1" ht="13.5" thickBot="1">
      <c r="A24" s="39"/>
      <c r="B24" s="40" t="s">
        <v>76</v>
      </c>
      <c r="C24" s="12"/>
      <c r="D24" s="12"/>
      <c r="E24" s="12"/>
      <c r="F24" s="12"/>
      <c r="G24" s="120">
        <f>SUM(G11:G23)</f>
        <v>0</v>
      </c>
      <c r="H24" s="41"/>
      <c r="I24" s="161"/>
      <c r="J24" s="123">
        <f>SUM(J11:J23)</f>
        <v>0</v>
      </c>
      <c r="K24" s="111"/>
      <c r="IT24"/>
      <c r="IU24"/>
    </row>
    <row r="25" spans="1:255" s="43" customFormat="1">
      <c r="A25" s="39"/>
      <c r="B25" s="39"/>
      <c r="C25" s="42"/>
      <c r="D25" s="39"/>
      <c r="E25" s="39"/>
      <c r="F25" s="39"/>
      <c r="G25" s="39"/>
      <c r="H25" s="39"/>
      <c r="I25" s="42"/>
      <c r="J25" s="42"/>
      <c r="K25" s="42"/>
      <c r="IT25"/>
      <c r="IU25"/>
    </row>
    <row r="26" spans="1:255" s="43" customFormat="1">
      <c r="A26" s="39"/>
      <c r="B26" s="39"/>
      <c r="C26" s="42"/>
      <c r="D26" s="39"/>
      <c r="E26" s="39"/>
      <c r="F26" s="39"/>
      <c r="G26" s="39"/>
      <c r="H26" s="39"/>
      <c r="I26" s="42"/>
      <c r="J26" s="42"/>
      <c r="K26" s="42"/>
      <c r="IT26"/>
      <c r="IU26"/>
    </row>
    <row r="27" spans="1:255" s="43" customFormat="1">
      <c r="A27" s="39"/>
      <c r="B27" s="1" t="s">
        <v>77</v>
      </c>
      <c r="C27" s="42"/>
      <c r="D27" s="39"/>
      <c r="E27" s="39"/>
      <c r="F27" s="39"/>
      <c r="G27" s="39"/>
      <c r="H27" s="39"/>
      <c r="I27" s="301" t="s">
        <v>78</v>
      </c>
      <c r="J27" s="301"/>
      <c r="K27" s="301"/>
      <c r="IT27"/>
      <c r="IU27"/>
    </row>
    <row r="28" spans="1:255" s="43" customFormat="1">
      <c r="A28" s="39"/>
      <c r="B28" s="1" t="s">
        <v>79</v>
      </c>
      <c r="C28" s="42"/>
      <c r="D28" s="39"/>
      <c r="E28" s="39"/>
      <c r="F28" s="39"/>
      <c r="G28" s="39"/>
      <c r="H28" s="39"/>
      <c r="I28" s="301" t="s">
        <v>80</v>
      </c>
      <c r="J28" s="301"/>
      <c r="K28" s="301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 s="43" customFormat="1">
      <c r="I120" s="112"/>
      <c r="J120" s="112"/>
      <c r="K120" s="112"/>
      <c r="IT120"/>
      <c r="IU120"/>
    </row>
    <row r="121" spans="1:255" s="43" customFormat="1">
      <c r="I121" s="112"/>
      <c r="J121" s="112"/>
      <c r="K121" s="112"/>
      <c r="IT121"/>
      <c r="IU121"/>
    </row>
    <row r="122" spans="1:255" s="43" customFormat="1">
      <c r="I122" s="112"/>
      <c r="J122" s="112"/>
      <c r="K122" s="112"/>
      <c r="IT122"/>
      <c r="IU122"/>
    </row>
    <row r="123" spans="1:255" s="43" customFormat="1">
      <c r="I123" s="112"/>
      <c r="J123" s="112"/>
      <c r="K123" s="112"/>
      <c r="IT123"/>
      <c r="IU123"/>
    </row>
    <row r="124" spans="1:255" s="43" customFormat="1">
      <c r="I124" s="112"/>
      <c r="J124" s="112"/>
      <c r="K124" s="112"/>
      <c r="IT124"/>
      <c r="IU124"/>
    </row>
    <row r="125" spans="1:255" s="43" customFormat="1">
      <c r="I125" s="112"/>
      <c r="J125" s="112"/>
      <c r="K125" s="112"/>
      <c r="IT125"/>
      <c r="IU125"/>
    </row>
    <row r="126" spans="1:255" s="43" customFormat="1">
      <c r="I126" s="112"/>
      <c r="J126" s="112"/>
      <c r="K126" s="112"/>
      <c r="IT126"/>
      <c r="IU126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</sheetData>
  <mergeCells count="16">
    <mergeCell ref="I28:K28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7:K2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U144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820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363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13.5" thickBot="1">
      <c r="A11" s="15">
        <v>1</v>
      </c>
      <c r="B11" s="83" t="s">
        <v>417</v>
      </c>
      <c r="C11" s="17" t="s">
        <v>35</v>
      </c>
      <c r="D11" s="17" t="s">
        <v>281</v>
      </c>
      <c r="E11" s="17">
        <v>320</v>
      </c>
      <c r="F11" s="46"/>
      <c r="G11" s="128">
        <f>E11*F11</f>
        <v>0</v>
      </c>
      <c r="H11" s="121"/>
      <c r="I11" s="207">
        <f>G11*H11</f>
        <v>0</v>
      </c>
      <c r="J11" s="208">
        <f>G11+I11</f>
        <v>0</v>
      </c>
      <c r="K11" s="32"/>
      <c r="IT11"/>
      <c r="IU11"/>
    </row>
    <row r="12" spans="1:255" s="43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161"/>
      <c r="J12" s="123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9:255" s="43" customFormat="1">
      <c r="I17" s="112"/>
      <c r="J17" s="112"/>
      <c r="K17" s="112"/>
      <c r="IT17"/>
      <c r="IU17"/>
    </row>
    <row r="18" spans="9:255" s="43" customFormat="1">
      <c r="I18" s="112"/>
      <c r="J18" s="112"/>
      <c r="K18" s="112"/>
      <c r="IT18"/>
      <c r="IU18"/>
    </row>
    <row r="19" spans="9:255" s="43" customFormat="1">
      <c r="I19" s="112"/>
      <c r="J19" s="112"/>
      <c r="K19" s="112"/>
      <c r="IT19"/>
      <c r="IU19"/>
    </row>
    <row r="20" spans="9:255" s="43" customFormat="1">
      <c r="I20" s="112"/>
      <c r="J20" s="112"/>
      <c r="K20" s="112"/>
      <c r="IT20"/>
      <c r="IU20"/>
    </row>
    <row r="21" spans="9:255" s="43" customFormat="1">
      <c r="I21" s="112"/>
      <c r="J21" s="112"/>
      <c r="K21" s="112"/>
      <c r="IT21"/>
      <c r="IU21"/>
    </row>
    <row r="22" spans="9:255" s="43" customFormat="1">
      <c r="I22" s="112"/>
      <c r="J22" s="112"/>
      <c r="K22" s="112"/>
      <c r="IT22"/>
      <c r="IU22"/>
    </row>
    <row r="23" spans="9:255" s="43" customFormat="1">
      <c r="I23" s="112"/>
      <c r="J23" s="112"/>
      <c r="K23" s="112"/>
      <c r="IT23"/>
      <c r="IU23"/>
    </row>
    <row r="24" spans="9:255" s="43" customFormat="1">
      <c r="I24" s="112"/>
      <c r="J24" s="112"/>
      <c r="K24" s="112"/>
      <c r="IT24"/>
      <c r="IU24"/>
    </row>
    <row r="25" spans="9:255" s="43" customFormat="1">
      <c r="I25" s="112"/>
      <c r="J25" s="112"/>
      <c r="K25" s="112"/>
      <c r="IT25"/>
      <c r="IU25"/>
    </row>
    <row r="26" spans="9:255" s="43" customFormat="1">
      <c r="I26" s="112"/>
      <c r="J26" s="112"/>
      <c r="K26" s="112"/>
      <c r="IT26"/>
      <c r="IU26"/>
    </row>
    <row r="27" spans="9:255" s="43" customFormat="1">
      <c r="I27" s="112"/>
      <c r="J27" s="112"/>
      <c r="K27" s="112"/>
      <c r="IT27"/>
      <c r="IU27"/>
    </row>
    <row r="28" spans="9:255" s="43" customFormat="1">
      <c r="I28" s="112"/>
      <c r="J28" s="112"/>
      <c r="K28" s="112"/>
      <c r="IT28"/>
      <c r="IU28"/>
    </row>
    <row r="29" spans="9:255" s="43" customFormat="1">
      <c r="I29" s="112"/>
      <c r="J29" s="112"/>
      <c r="K29" s="112"/>
      <c r="IT29"/>
      <c r="IU29"/>
    </row>
    <row r="30" spans="9:255" s="43" customFormat="1">
      <c r="I30" s="112"/>
      <c r="J30" s="112"/>
      <c r="K30" s="112"/>
      <c r="IT30"/>
      <c r="IU30"/>
    </row>
    <row r="31" spans="9:255" s="43" customFormat="1">
      <c r="I31" s="112"/>
      <c r="J31" s="112"/>
      <c r="K31" s="112"/>
      <c r="IT31"/>
      <c r="IU31"/>
    </row>
    <row r="32" spans="9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12"/>
      <c r="J115" s="112"/>
      <c r="K115" s="112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5:K15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U157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821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386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5.5">
      <c r="A11" s="23">
        <v>1</v>
      </c>
      <c r="B11" s="16" t="s">
        <v>424</v>
      </c>
      <c r="C11" s="17" t="s">
        <v>425</v>
      </c>
      <c r="D11" s="17" t="s">
        <v>426</v>
      </c>
      <c r="E11" s="227">
        <v>5</v>
      </c>
      <c r="F11" s="103"/>
      <c r="G11" s="116">
        <f t="shared" ref="G11:G15" si="0">E11*F11</f>
        <v>0</v>
      </c>
      <c r="H11" s="121"/>
      <c r="I11" s="207">
        <f t="shared" ref="I11:I24" si="1">G11*H11</f>
        <v>0</v>
      </c>
      <c r="J11" s="207">
        <f t="shared" ref="J11:J15" si="2">G11+I11</f>
        <v>0</v>
      </c>
      <c r="K11" s="20"/>
      <c r="IT11"/>
      <c r="IU11"/>
    </row>
    <row r="12" spans="1:255" s="11" customFormat="1" ht="25.5">
      <c r="A12" s="23">
        <v>2</v>
      </c>
      <c r="B12" s="16" t="s">
        <v>424</v>
      </c>
      <c r="C12" s="17" t="s">
        <v>427</v>
      </c>
      <c r="D12" s="17" t="s">
        <v>426</v>
      </c>
      <c r="E12" s="227">
        <v>5</v>
      </c>
      <c r="F12" s="103"/>
      <c r="G12" s="116">
        <f t="shared" si="0"/>
        <v>0</v>
      </c>
      <c r="H12" s="121"/>
      <c r="I12" s="207">
        <f t="shared" si="1"/>
        <v>0</v>
      </c>
      <c r="J12" s="207">
        <f t="shared" si="2"/>
        <v>0</v>
      </c>
      <c r="K12" s="20"/>
      <c r="IT12"/>
      <c r="IU12"/>
    </row>
    <row r="13" spans="1:255" s="11" customFormat="1">
      <c r="A13" s="23">
        <v>3</v>
      </c>
      <c r="B13" s="16" t="s">
        <v>428</v>
      </c>
      <c r="C13" s="17" t="s">
        <v>429</v>
      </c>
      <c r="D13" s="17" t="s">
        <v>426</v>
      </c>
      <c r="E13" s="227">
        <v>5</v>
      </c>
      <c r="F13" s="103"/>
      <c r="G13" s="116">
        <f t="shared" si="0"/>
        <v>0</v>
      </c>
      <c r="H13" s="121"/>
      <c r="I13" s="207">
        <f t="shared" si="1"/>
        <v>0</v>
      </c>
      <c r="J13" s="207">
        <f t="shared" si="2"/>
        <v>0</v>
      </c>
      <c r="K13" s="20"/>
      <c r="IT13"/>
      <c r="IU13"/>
    </row>
    <row r="14" spans="1:255" s="11" customFormat="1">
      <c r="A14" s="23">
        <v>4</v>
      </c>
      <c r="B14" s="210" t="s">
        <v>434</v>
      </c>
      <c r="C14" s="15" t="s">
        <v>547</v>
      </c>
      <c r="D14" s="15" t="s">
        <v>23</v>
      </c>
      <c r="E14" s="255">
        <v>220</v>
      </c>
      <c r="F14" s="35"/>
      <c r="G14" s="99">
        <f t="shared" si="0"/>
        <v>0</v>
      </c>
      <c r="H14" s="121"/>
      <c r="I14" s="207">
        <f t="shared" si="1"/>
        <v>0</v>
      </c>
      <c r="J14" s="207">
        <f t="shared" si="2"/>
        <v>0</v>
      </c>
      <c r="K14" s="20"/>
      <c r="IT14"/>
      <c r="IU14"/>
    </row>
    <row r="15" spans="1:255" s="11" customFormat="1">
      <c r="A15" s="23">
        <v>5</v>
      </c>
      <c r="B15" s="56" t="s">
        <v>434</v>
      </c>
      <c r="C15" s="34" t="s">
        <v>740</v>
      </c>
      <c r="D15" s="34" t="s">
        <v>23</v>
      </c>
      <c r="E15" s="270">
        <v>5</v>
      </c>
      <c r="F15" s="87"/>
      <c r="G15" s="205">
        <f t="shared" si="0"/>
        <v>0</v>
      </c>
      <c r="H15" s="121"/>
      <c r="I15" s="207">
        <f t="shared" si="1"/>
        <v>0</v>
      </c>
      <c r="J15" s="205">
        <f t="shared" si="2"/>
        <v>0</v>
      </c>
      <c r="K15" s="57"/>
      <c r="IT15"/>
      <c r="IU15"/>
    </row>
    <row r="16" spans="1:255" s="11" customFormat="1">
      <c r="A16" s="23">
        <v>6</v>
      </c>
      <c r="B16" s="16" t="s">
        <v>597</v>
      </c>
      <c r="C16" s="72" t="s">
        <v>100</v>
      </c>
      <c r="D16" s="72" t="s">
        <v>384</v>
      </c>
      <c r="E16" s="227">
        <v>10</v>
      </c>
      <c r="F16" s="26"/>
      <c r="G16" s="122">
        <f>E16*F16</f>
        <v>0</v>
      </c>
      <c r="H16" s="121"/>
      <c r="I16" s="207">
        <f t="shared" si="1"/>
        <v>0</v>
      </c>
      <c r="J16" s="122">
        <f>G16+I16</f>
        <v>0</v>
      </c>
      <c r="K16" s="44"/>
      <c r="IT16"/>
      <c r="IU16"/>
    </row>
    <row r="17" spans="1:255" s="11" customFormat="1" ht="25.5">
      <c r="A17" s="23">
        <v>7</v>
      </c>
      <c r="B17" s="79" t="s">
        <v>881</v>
      </c>
      <c r="C17" s="253" t="s">
        <v>977</v>
      </c>
      <c r="D17" s="72" t="s">
        <v>493</v>
      </c>
      <c r="E17" s="17">
        <v>50</v>
      </c>
      <c r="F17" s="26"/>
      <c r="G17" s="122">
        <f t="shared" ref="G17:G24" si="3">E17*F17</f>
        <v>0</v>
      </c>
      <c r="H17" s="121"/>
      <c r="I17" s="207">
        <f t="shared" si="1"/>
        <v>0</v>
      </c>
      <c r="J17" s="212">
        <f>G17+I17</f>
        <v>0</v>
      </c>
      <c r="K17" s="44"/>
      <c r="IT17"/>
      <c r="IU17"/>
    </row>
    <row r="18" spans="1:255" s="11" customFormat="1">
      <c r="A18" s="23">
        <v>8</v>
      </c>
      <c r="B18" s="79" t="s">
        <v>916</v>
      </c>
      <c r="C18" s="253" t="s">
        <v>708</v>
      </c>
      <c r="D18" s="72" t="s">
        <v>917</v>
      </c>
      <c r="E18" s="17">
        <v>3</v>
      </c>
      <c r="F18" s="26"/>
      <c r="G18" s="122">
        <f t="shared" si="3"/>
        <v>0</v>
      </c>
      <c r="H18" s="121"/>
      <c r="I18" s="207">
        <f t="shared" si="1"/>
        <v>0</v>
      </c>
      <c r="J18" s="212">
        <f t="shared" ref="J18:J23" si="4">G18+I18</f>
        <v>0</v>
      </c>
      <c r="K18" s="44"/>
      <c r="IT18"/>
      <c r="IU18"/>
    </row>
    <row r="19" spans="1:255" s="11" customFormat="1">
      <c r="A19" s="23">
        <v>9</v>
      </c>
      <c r="B19" s="79" t="s">
        <v>916</v>
      </c>
      <c r="C19" s="253" t="s">
        <v>918</v>
      </c>
      <c r="D19" s="72" t="s">
        <v>917</v>
      </c>
      <c r="E19" s="17">
        <v>3</v>
      </c>
      <c r="F19" s="26"/>
      <c r="G19" s="122">
        <f t="shared" si="3"/>
        <v>0</v>
      </c>
      <c r="H19" s="121"/>
      <c r="I19" s="207">
        <f t="shared" si="1"/>
        <v>0</v>
      </c>
      <c r="J19" s="212">
        <f t="shared" si="4"/>
        <v>0</v>
      </c>
      <c r="K19" s="44"/>
      <c r="IT19"/>
      <c r="IU19"/>
    </row>
    <row r="20" spans="1:255" s="11" customFormat="1">
      <c r="A20" s="23">
        <v>10</v>
      </c>
      <c r="B20" s="79" t="s">
        <v>926</v>
      </c>
      <c r="C20" s="253" t="s">
        <v>978</v>
      </c>
      <c r="D20" s="72" t="s">
        <v>426</v>
      </c>
      <c r="E20" s="17">
        <v>10</v>
      </c>
      <c r="F20" s="26"/>
      <c r="G20" s="122">
        <f t="shared" si="3"/>
        <v>0</v>
      </c>
      <c r="H20" s="121"/>
      <c r="I20" s="207">
        <f t="shared" si="1"/>
        <v>0</v>
      </c>
      <c r="J20" s="212">
        <f t="shared" si="4"/>
        <v>0</v>
      </c>
      <c r="K20" s="44"/>
      <c r="IT20"/>
      <c r="IU20"/>
    </row>
    <row r="21" spans="1:255" s="11" customFormat="1" ht="25.5">
      <c r="A21" s="23">
        <v>11</v>
      </c>
      <c r="B21" s="79" t="s">
        <v>935</v>
      </c>
      <c r="C21" s="253" t="s">
        <v>979</v>
      </c>
      <c r="D21" s="72" t="s">
        <v>645</v>
      </c>
      <c r="E21" s="17">
        <v>10</v>
      </c>
      <c r="F21" s="26"/>
      <c r="G21" s="122">
        <f t="shared" si="3"/>
        <v>0</v>
      </c>
      <c r="H21" s="121"/>
      <c r="I21" s="207">
        <f t="shared" si="1"/>
        <v>0</v>
      </c>
      <c r="J21" s="212">
        <f t="shared" si="4"/>
        <v>0</v>
      </c>
      <c r="K21" s="44"/>
      <c r="IT21"/>
      <c r="IU21"/>
    </row>
    <row r="22" spans="1:255" s="11" customFormat="1" ht="25.5">
      <c r="A22" s="23">
        <v>12</v>
      </c>
      <c r="B22" s="79" t="s">
        <v>935</v>
      </c>
      <c r="C22" s="253" t="s">
        <v>980</v>
      </c>
      <c r="D22" s="72" t="s">
        <v>645</v>
      </c>
      <c r="E22" s="17">
        <v>10</v>
      </c>
      <c r="F22" s="26"/>
      <c r="G22" s="122">
        <f t="shared" si="3"/>
        <v>0</v>
      </c>
      <c r="H22" s="121"/>
      <c r="I22" s="207">
        <f t="shared" si="1"/>
        <v>0</v>
      </c>
      <c r="J22" s="212">
        <f t="shared" si="4"/>
        <v>0</v>
      </c>
      <c r="K22" s="44"/>
      <c r="IT22"/>
      <c r="IU22"/>
    </row>
    <row r="23" spans="1:255" s="11" customFormat="1" ht="25.5">
      <c r="A23" s="23">
        <v>13</v>
      </c>
      <c r="B23" s="79" t="s">
        <v>886</v>
      </c>
      <c r="C23" s="253" t="s">
        <v>981</v>
      </c>
      <c r="D23" s="72" t="s">
        <v>490</v>
      </c>
      <c r="E23" s="17">
        <v>50</v>
      </c>
      <c r="F23" s="26"/>
      <c r="G23" s="122">
        <f t="shared" si="3"/>
        <v>0</v>
      </c>
      <c r="H23" s="121"/>
      <c r="I23" s="207">
        <f t="shared" si="1"/>
        <v>0</v>
      </c>
      <c r="J23" s="212">
        <f t="shared" si="4"/>
        <v>0</v>
      </c>
      <c r="K23" s="44"/>
      <c r="IT23"/>
      <c r="IU23"/>
    </row>
    <row r="24" spans="1:255" s="11" customFormat="1" ht="13.5" thickBot="1">
      <c r="A24" s="23">
        <v>14</v>
      </c>
      <c r="B24" s="200" t="s">
        <v>674</v>
      </c>
      <c r="C24" s="72" t="s">
        <v>673</v>
      </c>
      <c r="D24" s="72" t="s">
        <v>23</v>
      </c>
      <c r="E24" s="17">
        <v>140</v>
      </c>
      <c r="F24" s="26"/>
      <c r="G24" s="122">
        <f t="shared" si="3"/>
        <v>0</v>
      </c>
      <c r="H24" s="121"/>
      <c r="I24" s="207">
        <f t="shared" si="1"/>
        <v>0</v>
      </c>
      <c r="J24" s="212">
        <f>G24+I24</f>
        <v>0</v>
      </c>
      <c r="K24" s="44"/>
      <c r="IT24"/>
      <c r="IU24"/>
    </row>
    <row r="25" spans="1:255" s="43" customFormat="1" ht="13.5" thickBot="1">
      <c r="A25" s="39"/>
      <c r="B25" s="40" t="s">
        <v>76</v>
      </c>
      <c r="C25" s="12"/>
      <c r="D25" s="12"/>
      <c r="E25" s="12"/>
      <c r="F25" s="211"/>
      <c r="G25" s="120">
        <f>SUM(G11:G24)</f>
        <v>0</v>
      </c>
      <c r="H25" s="41"/>
      <c r="I25" s="161"/>
      <c r="J25" s="123">
        <f>SUM(J11:J24)</f>
        <v>0</v>
      </c>
      <c r="K25" s="111"/>
      <c r="IT25"/>
      <c r="IU25"/>
    </row>
    <row r="26" spans="1:255" s="43" customFormat="1">
      <c r="A26" s="39"/>
      <c r="B26" s="39"/>
      <c r="C26" s="42"/>
      <c r="D26" s="39"/>
      <c r="E26" s="39"/>
      <c r="F26" s="39"/>
      <c r="G26" s="39"/>
      <c r="H26" s="39"/>
      <c r="I26" s="42"/>
      <c r="J26" s="42"/>
      <c r="K26" s="42"/>
      <c r="IT26"/>
      <c r="IU26"/>
    </row>
    <row r="27" spans="1:255" s="43" customFormat="1">
      <c r="A27" s="39"/>
      <c r="B27" s="39"/>
      <c r="C27" s="42"/>
      <c r="D27" s="39"/>
      <c r="E27" s="39"/>
      <c r="F27" s="39"/>
      <c r="G27" s="39"/>
      <c r="H27" s="39"/>
      <c r="I27" s="42"/>
      <c r="J27" s="42"/>
      <c r="K27" s="42"/>
      <c r="IT27"/>
      <c r="IU27"/>
    </row>
    <row r="28" spans="1:255" s="43" customFormat="1">
      <c r="A28" s="39"/>
      <c r="B28" s="1" t="s">
        <v>77</v>
      </c>
      <c r="C28" s="42"/>
      <c r="D28" s="39"/>
      <c r="E28" s="39"/>
      <c r="F28" s="39"/>
      <c r="G28" s="39"/>
      <c r="H28" s="39"/>
      <c r="I28" s="301" t="s">
        <v>78</v>
      </c>
      <c r="J28" s="301"/>
      <c r="K28" s="301"/>
      <c r="IT28"/>
      <c r="IU28"/>
    </row>
    <row r="29" spans="1:255" s="43" customFormat="1">
      <c r="A29" s="39"/>
      <c r="B29" s="1" t="s">
        <v>79</v>
      </c>
      <c r="C29" s="42"/>
      <c r="D29" s="39"/>
      <c r="E29" s="39"/>
      <c r="F29" s="39"/>
      <c r="G29" s="39"/>
      <c r="H29" s="39"/>
      <c r="I29" s="301" t="s">
        <v>80</v>
      </c>
      <c r="J29" s="301"/>
      <c r="K29" s="301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 s="43" customFormat="1">
      <c r="I120" s="112"/>
      <c r="J120" s="112"/>
      <c r="K120" s="112"/>
      <c r="IT120"/>
      <c r="IU120"/>
    </row>
    <row r="121" spans="1:255" s="43" customFormat="1">
      <c r="I121" s="112"/>
      <c r="J121" s="112"/>
      <c r="K121" s="112"/>
      <c r="IT121"/>
      <c r="IU121"/>
    </row>
    <row r="122" spans="1:255" s="43" customFormat="1">
      <c r="I122" s="112"/>
      <c r="J122" s="112"/>
      <c r="K122" s="112"/>
      <c r="IT122"/>
      <c r="IU122"/>
    </row>
    <row r="123" spans="1:255" s="43" customFormat="1">
      <c r="I123" s="112"/>
      <c r="J123" s="112"/>
      <c r="K123" s="112"/>
      <c r="IT123"/>
      <c r="IU123"/>
    </row>
    <row r="124" spans="1:255" s="43" customFormat="1">
      <c r="I124" s="112"/>
      <c r="J124" s="112"/>
      <c r="K124" s="112"/>
      <c r="IT124"/>
      <c r="IU124"/>
    </row>
    <row r="125" spans="1:255" s="43" customFormat="1">
      <c r="I125" s="112"/>
      <c r="J125" s="112"/>
      <c r="K125" s="112"/>
      <c r="IT125"/>
      <c r="IU125"/>
    </row>
    <row r="126" spans="1:255" s="43" customFormat="1">
      <c r="I126" s="112"/>
      <c r="J126" s="112"/>
      <c r="K126" s="112"/>
      <c r="IT126"/>
      <c r="IU126"/>
    </row>
    <row r="127" spans="1:255" s="43" customFormat="1">
      <c r="I127" s="112"/>
      <c r="J127" s="112"/>
      <c r="K127" s="112"/>
      <c r="IT127"/>
      <c r="IU127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</sheetData>
  <mergeCells count="16">
    <mergeCell ref="I29:K29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8:K2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U146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823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822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16" t="s">
        <v>436</v>
      </c>
      <c r="C11" s="17" t="s">
        <v>145</v>
      </c>
      <c r="D11" s="17" t="s">
        <v>31</v>
      </c>
      <c r="E11" s="17">
        <v>20</v>
      </c>
      <c r="F11" s="26"/>
      <c r="G11" s="119">
        <f t="shared" ref="G11:G13" si="0">E11*F11</f>
        <v>0</v>
      </c>
      <c r="H11" s="121"/>
      <c r="I11" s="207">
        <f t="shared" ref="I11:I13" si="1">G11*H11</f>
        <v>0</v>
      </c>
      <c r="J11" s="207">
        <f t="shared" ref="J11:J13" si="2">G11+I11</f>
        <v>0</v>
      </c>
      <c r="K11" s="32"/>
      <c r="IT11"/>
      <c r="IU11"/>
    </row>
    <row r="12" spans="1:255" s="11" customFormat="1">
      <c r="A12" s="23">
        <v>2</v>
      </c>
      <c r="B12" s="31" t="s">
        <v>437</v>
      </c>
      <c r="C12" s="21" t="s">
        <v>438</v>
      </c>
      <c r="D12" s="21" t="s">
        <v>63</v>
      </c>
      <c r="E12" s="21">
        <v>10</v>
      </c>
      <c r="F12" s="103"/>
      <c r="G12" s="119">
        <f t="shared" si="0"/>
        <v>0</v>
      </c>
      <c r="H12" s="121"/>
      <c r="I12" s="207">
        <f t="shared" si="1"/>
        <v>0</v>
      </c>
      <c r="J12" s="207">
        <f t="shared" si="2"/>
        <v>0</v>
      </c>
      <c r="K12" s="20"/>
      <c r="IT12"/>
      <c r="IU12"/>
    </row>
    <row r="13" spans="1:255" s="11" customFormat="1" ht="13.5" thickBot="1">
      <c r="A13" s="23">
        <v>3</v>
      </c>
      <c r="B13" s="213" t="s">
        <v>442</v>
      </c>
      <c r="C13" s="21" t="s">
        <v>100</v>
      </c>
      <c r="D13" s="21" t="s">
        <v>44</v>
      </c>
      <c r="E13" s="255">
        <v>5</v>
      </c>
      <c r="F13" s="103"/>
      <c r="G13" s="214">
        <f t="shared" si="0"/>
        <v>0</v>
      </c>
      <c r="H13" s="121"/>
      <c r="I13" s="207">
        <f t="shared" si="1"/>
        <v>0</v>
      </c>
      <c r="J13" s="208">
        <f t="shared" si="2"/>
        <v>0</v>
      </c>
      <c r="K13" s="20"/>
      <c r="IT13"/>
      <c r="IU13"/>
    </row>
    <row r="14" spans="1:255" s="43" customFormat="1" ht="13.5" thickBot="1">
      <c r="A14" s="39"/>
      <c r="B14" s="40" t="s">
        <v>76</v>
      </c>
      <c r="C14" s="12"/>
      <c r="D14" s="12"/>
      <c r="E14" s="12"/>
      <c r="F14" s="211"/>
      <c r="G14" s="120">
        <f>SUM(G11:G13)</f>
        <v>0</v>
      </c>
      <c r="H14" s="41"/>
      <c r="I14" s="161"/>
      <c r="J14" s="123">
        <f>SUM(J11:J13)</f>
        <v>0</v>
      </c>
      <c r="K14" s="111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39"/>
      <c r="C16" s="42"/>
      <c r="D16" s="39"/>
      <c r="E16" s="39"/>
      <c r="F16" s="39"/>
      <c r="G16" s="39"/>
      <c r="H16" s="39"/>
      <c r="I16" s="42"/>
      <c r="J16" s="42"/>
      <c r="K16" s="42"/>
      <c r="IT16"/>
      <c r="IU16"/>
    </row>
    <row r="17" spans="1:255" s="43" customFormat="1">
      <c r="A17" s="39"/>
      <c r="B17" s="1" t="s">
        <v>77</v>
      </c>
      <c r="C17" s="42"/>
      <c r="D17" s="39"/>
      <c r="E17" s="39"/>
      <c r="F17" s="39"/>
      <c r="G17" s="39"/>
      <c r="H17" s="39"/>
      <c r="I17" s="301" t="s">
        <v>78</v>
      </c>
      <c r="J17" s="301"/>
      <c r="K17" s="301"/>
      <c r="IT17"/>
      <c r="IU17"/>
    </row>
    <row r="18" spans="1:255" s="43" customFormat="1">
      <c r="A18" s="39"/>
      <c r="B18" s="1" t="s">
        <v>79</v>
      </c>
      <c r="C18" s="42"/>
      <c r="D18" s="39"/>
      <c r="E18" s="39"/>
      <c r="F18" s="39"/>
      <c r="G18" s="39"/>
      <c r="H18" s="39"/>
      <c r="I18" s="301" t="s">
        <v>80</v>
      </c>
      <c r="J18" s="301"/>
      <c r="K18" s="301"/>
      <c r="IT18"/>
      <c r="IU18"/>
    </row>
    <row r="19" spans="1:255" s="43" customFormat="1">
      <c r="I19" s="112"/>
      <c r="J19" s="112"/>
      <c r="K19" s="112"/>
      <c r="IT19"/>
      <c r="IU19"/>
    </row>
    <row r="20" spans="1:255" s="43" customFormat="1">
      <c r="I20" s="112"/>
      <c r="J20" s="112"/>
      <c r="K20" s="112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</sheetData>
  <mergeCells count="16">
    <mergeCell ref="I18:K18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7:K1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U148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824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401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5.5">
      <c r="A11" s="15">
        <v>1</v>
      </c>
      <c r="B11" s="28" t="s">
        <v>641</v>
      </c>
      <c r="C11" s="23"/>
      <c r="D11" s="23" t="s">
        <v>83</v>
      </c>
      <c r="E11" s="23">
        <v>25</v>
      </c>
      <c r="F11" s="33"/>
      <c r="G11" s="117">
        <f>E11*F11</f>
        <v>0</v>
      </c>
      <c r="H11" s="121"/>
      <c r="I11" s="207">
        <f>G11*H11</f>
        <v>0</v>
      </c>
      <c r="J11" s="207">
        <f>G11+I11</f>
        <v>0</v>
      </c>
      <c r="K11" s="20"/>
      <c r="IT11"/>
      <c r="IU11"/>
    </row>
    <row r="12" spans="1:255" s="11" customFormat="1" ht="51">
      <c r="A12" s="23">
        <f>A11+1</f>
        <v>2</v>
      </c>
      <c r="B12" s="28" t="s">
        <v>639</v>
      </c>
      <c r="C12" s="23"/>
      <c r="D12" s="23" t="s">
        <v>83</v>
      </c>
      <c r="E12" s="23">
        <v>20</v>
      </c>
      <c r="F12" s="33"/>
      <c r="G12" s="117">
        <f>E12*F12</f>
        <v>0</v>
      </c>
      <c r="H12" s="121"/>
      <c r="I12" s="207">
        <f>G12*H12</f>
        <v>0</v>
      </c>
      <c r="J12" s="207">
        <f>G12+I12</f>
        <v>0</v>
      </c>
      <c r="K12" s="20"/>
      <c r="IT12"/>
      <c r="IU12"/>
    </row>
    <row r="13" spans="1:255" s="11" customFormat="1" ht="38.25">
      <c r="A13" s="23">
        <f>A12+1</f>
        <v>3</v>
      </c>
      <c r="B13" s="28" t="s">
        <v>741</v>
      </c>
      <c r="C13" s="23"/>
      <c r="D13" s="23" t="s">
        <v>529</v>
      </c>
      <c r="E13" s="23">
        <v>20</v>
      </c>
      <c r="F13" s="33"/>
      <c r="G13" s="117">
        <f>E13*F13</f>
        <v>0</v>
      </c>
      <c r="H13" s="121"/>
      <c r="I13" s="207">
        <f>G13*H13</f>
        <v>0</v>
      </c>
      <c r="J13" s="207">
        <f>G13+I13</f>
        <v>0</v>
      </c>
      <c r="K13" s="20"/>
      <c r="IT13"/>
      <c r="IU13"/>
    </row>
    <row r="14" spans="1:255" s="11" customFormat="1" ht="51">
      <c r="A14" s="23">
        <f>A13+1</f>
        <v>4</v>
      </c>
      <c r="B14" s="28" t="s">
        <v>640</v>
      </c>
      <c r="C14" s="23"/>
      <c r="D14" s="23" t="s">
        <v>529</v>
      </c>
      <c r="E14" s="23">
        <v>50</v>
      </c>
      <c r="F14" s="33"/>
      <c r="G14" s="117">
        <f>E14*F14</f>
        <v>0</v>
      </c>
      <c r="H14" s="121"/>
      <c r="I14" s="207">
        <f>G14*H14</f>
        <v>0</v>
      </c>
      <c r="J14" s="207">
        <f>G14+I14</f>
        <v>0</v>
      </c>
      <c r="K14" s="20"/>
      <c r="IT14"/>
      <c r="IU14"/>
    </row>
    <row r="15" spans="1:255" s="11" customFormat="1" ht="77.25" thickBot="1">
      <c r="A15" s="23">
        <f>A14+1</f>
        <v>5</v>
      </c>
      <c r="B15" s="107" t="s">
        <v>742</v>
      </c>
      <c r="C15" s="23"/>
      <c r="D15" s="23" t="s">
        <v>83</v>
      </c>
      <c r="E15" s="23">
        <v>40</v>
      </c>
      <c r="F15" s="262"/>
      <c r="G15" s="127">
        <f>E15*F15</f>
        <v>0</v>
      </c>
      <c r="H15" s="121"/>
      <c r="I15" s="207">
        <f>G15*H15</f>
        <v>0</v>
      </c>
      <c r="J15" s="208">
        <f>G15+I15</f>
        <v>0</v>
      </c>
      <c r="K15" s="20"/>
      <c r="IT15"/>
      <c r="IU15"/>
    </row>
    <row r="16" spans="1:255" s="43" customFormat="1" ht="13.5" thickBot="1">
      <c r="A16" s="39"/>
      <c r="B16" s="40" t="s">
        <v>76</v>
      </c>
      <c r="C16" s="12"/>
      <c r="D16" s="12"/>
      <c r="E16" s="12"/>
      <c r="F16" s="211"/>
      <c r="G16" s="120">
        <f>SUM(G11:G15)</f>
        <v>0</v>
      </c>
      <c r="H16" s="41"/>
      <c r="I16" s="161"/>
      <c r="J16" s="123">
        <f>SUM(J11:J15)</f>
        <v>0</v>
      </c>
      <c r="K16" s="111"/>
      <c r="IT16"/>
      <c r="IU16"/>
    </row>
    <row r="17" spans="1:255" s="43" customFormat="1">
      <c r="A17" s="39"/>
      <c r="B17" s="39"/>
      <c r="C17" s="42"/>
      <c r="D17" s="39"/>
      <c r="E17" s="39"/>
      <c r="F17" s="39"/>
      <c r="G17" s="39"/>
      <c r="H17" s="39"/>
      <c r="I17" s="42"/>
      <c r="J17" s="42"/>
      <c r="K17" s="42"/>
      <c r="IT17"/>
      <c r="IU17"/>
    </row>
    <row r="18" spans="1:255" s="43" customFormat="1">
      <c r="A18" s="39"/>
      <c r="B18" s="39"/>
      <c r="C18" s="42"/>
      <c r="D18" s="39"/>
      <c r="E18" s="39"/>
      <c r="F18" s="39"/>
      <c r="G18" s="39"/>
      <c r="H18" s="39"/>
      <c r="I18" s="42"/>
      <c r="J18" s="42"/>
      <c r="K18" s="42"/>
      <c r="IT18"/>
      <c r="IU18"/>
    </row>
    <row r="19" spans="1:255" s="43" customFormat="1">
      <c r="A19" s="39"/>
      <c r="B19" s="1" t="s">
        <v>77</v>
      </c>
      <c r="C19" s="42"/>
      <c r="D19" s="39"/>
      <c r="E19" s="39"/>
      <c r="F19" s="39"/>
      <c r="G19" s="39"/>
      <c r="H19" s="39"/>
      <c r="I19" s="301" t="s">
        <v>78</v>
      </c>
      <c r="J19" s="301"/>
      <c r="K19" s="301"/>
      <c r="IT19"/>
      <c r="IU19"/>
    </row>
    <row r="20" spans="1:255" s="43" customFormat="1">
      <c r="A20" s="39"/>
      <c r="B20" s="1" t="s">
        <v>79</v>
      </c>
      <c r="C20" s="42"/>
      <c r="D20" s="39"/>
      <c r="E20" s="39"/>
      <c r="F20" s="39"/>
      <c r="G20" s="39"/>
      <c r="H20" s="39"/>
      <c r="I20" s="301" t="s">
        <v>80</v>
      </c>
      <c r="J20" s="301"/>
      <c r="K20" s="301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</sheetData>
  <mergeCells count="16">
    <mergeCell ref="I20:K20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9:K19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U175"/>
  <sheetViews>
    <sheetView topLeftCell="A40" workbookViewId="0">
      <selection activeCell="D46" sqref="D4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825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416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28" t="s">
        <v>463</v>
      </c>
      <c r="C11" s="23" t="s">
        <v>73</v>
      </c>
      <c r="D11" s="23" t="s">
        <v>243</v>
      </c>
      <c r="E11" s="17">
        <v>230</v>
      </c>
      <c r="F11" s="62"/>
      <c r="G11" s="116">
        <f t="shared" ref="G11:G22" si="0">E11*F11</f>
        <v>0</v>
      </c>
      <c r="H11" s="121"/>
      <c r="I11" s="99">
        <f>G11*H11</f>
        <v>0</v>
      </c>
      <c r="J11" s="99">
        <f t="shared" ref="J11:J22" si="1">G11+I11</f>
        <v>0</v>
      </c>
      <c r="K11" s="80"/>
      <c r="IT11"/>
      <c r="IU11"/>
    </row>
    <row r="12" spans="1:255" s="11" customFormat="1">
      <c r="A12" s="23">
        <f>A11+1</f>
        <v>2</v>
      </c>
      <c r="B12" s="32" t="s">
        <v>464</v>
      </c>
      <c r="C12" s="17" t="s">
        <v>465</v>
      </c>
      <c r="D12" s="17" t="s">
        <v>23</v>
      </c>
      <c r="E12" s="17">
        <v>12</v>
      </c>
      <c r="F12" s="26"/>
      <c r="G12" s="116">
        <f t="shared" si="0"/>
        <v>0</v>
      </c>
      <c r="H12" s="121"/>
      <c r="I12" s="99">
        <f t="shared" ref="I12:I22" si="2">G12*H12</f>
        <v>0</v>
      </c>
      <c r="J12" s="99">
        <f t="shared" si="1"/>
        <v>0</v>
      </c>
      <c r="K12" s="20"/>
      <c r="IT12"/>
      <c r="IU12"/>
    </row>
    <row r="13" spans="1:255" s="11" customFormat="1">
      <c r="A13" s="23">
        <f t="shared" ref="A13:A42" si="3">A12+1</f>
        <v>3</v>
      </c>
      <c r="B13" s="80" t="s">
        <v>466</v>
      </c>
      <c r="C13" s="27" t="s">
        <v>467</v>
      </c>
      <c r="D13" s="27" t="s">
        <v>468</v>
      </c>
      <c r="E13" s="17">
        <v>850</v>
      </c>
      <c r="F13" s="26"/>
      <c r="G13" s="116">
        <f t="shared" si="0"/>
        <v>0</v>
      </c>
      <c r="H13" s="121"/>
      <c r="I13" s="99">
        <f t="shared" si="2"/>
        <v>0</v>
      </c>
      <c r="J13" s="99">
        <f t="shared" si="1"/>
        <v>0</v>
      </c>
      <c r="K13" s="20"/>
      <c r="IT13"/>
      <c r="IU13"/>
    </row>
    <row r="14" spans="1:255" s="11" customFormat="1">
      <c r="A14" s="23">
        <f t="shared" si="3"/>
        <v>4</v>
      </c>
      <c r="B14" s="32" t="s">
        <v>469</v>
      </c>
      <c r="C14" s="17" t="s">
        <v>321</v>
      </c>
      <c r="D14" s="17" t="s">
        <v>63</v>
      </c>
      <c r="E14" s="17">
        <v>200</v>
      </c>
      <c r="F14" s="26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32" t="s">
        <v>469</v>
      </c>
      <c r="C15" s="17" t="s">
        <v>73</v>
      </c>
      <c r="D15" s="17" t="s">
        <v>63</v>
      </c>
      <c r="E15" s="17">
        <v>2200</v>
      </c>
      <c r="F15" s="26"/>
      <c r="G15" s="116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16" t="s">
        <v>192</v>
      </c>
      <c r="C16" s="65" t="s">
        <v>193</v>
      </c>
      <c r="D16" s="17" t="s">
        <v>194</v>
      </c>
      <c r="E16" s="17">
        <v>250</v>
      </c>
      <c r="F16" s="58"/>
      <c r="G16" s="116">
        <f t="shared" si="0"/>
        <v>0</v>
      </c>
      <c r="H16" s="121"/>
      <c r="I16" s="99">
        <f t="shared" si="2"/>
        <v>0</v>
      </c>
      <c r="J16" s="99">
        <f t="shared" si="1"/>
        <v>0</v>
      </c>
      <c r="K16" s="22"/>
      <c r="IT16"/>
      <c r="IU16"/>
    </row>
    <row r="17" spans="1:255" s="11" customFormat="1">
      <c r="A17" s="23">
        <f t="shared" si="3"/>
        <v>7</v>
      </c>
      <c r="B17" s="20" t="s">
        <v>195</v>
      </c>
      <c r="C17" s="15" t="s">
        <v>171</v>
      </c>
      <c r="D17" s="15" t="s">
        <v>74</v>
      </c>
      <c r="E17" s="21">
        <v>35</v>
      </c>
      <c r="F17" s="64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>
      <c r="A18" s="23">
        <f t="shared" si="3"/>
        <v>8</v>
      </c>
      <c r="B18" s="20" t="s">
        <v>893</v>
      </c>
      <c r="C18" s="15" t="s">
        <v>982</v>
      </c>
      <c r="D18" s="15" t="s">
        <v>63</v>
      </c>
      <c r="E18" s="21">
        <v>30</v>
      </c>
      <c r="F18" s="64"/>
      <c r="G18" s="116">
        <f t="shared" si="0"/>
        <v>0</v>
      </c>
      <c r="H18" s="121"/>
      <c r="I18" s="99">
        <f t="shared" si="2"/>
        <v>0</v>
      </c>
      <c r="J18" s="99">
        <f t="shared" si="1"/>
        <v>0</v>
      </c>
      <c r="K18" s="20"/>
      <c r="IT18"/>
      <c r="IU18"/>
    </row>
    <row r="19" spans="1:255" s="11" customFormat="1">
      <c r="A19" s="23">
        <f t="shared" si="3"/>
        <v>9</v>
      </c>
      <c r="B19" s="20" t="s">
        <v>902</v>
      </c>
      <c r="C19" s="15" t="s">
        <v>983</v>
      </c>
      <c r="D19" s="15" t="s">
        <v>903</v>
      </c>
      <c r="E19" s="21">
        <v>50</v>
      </c>
      <c r="F19" s="64"/>
      <c r="G19" s="116">
        <f t="shared" si="0"/>
        <v>0</v>
      </c>
      <c r="H19" s="121"/>
      <c r="I19" s="99">
        <f t="shared" si="2"/>
        <v>0</v>
      </c>
      <c r="J19" s="99">
        <f t="shared" si="1"/>
        <v>0</v>
      </c>
      <c r="K19" s="20"/>
      <c r="IT19"/>
      <c r="IU19"/>
    </row>
    <row r="20" spans="1:255" s="11" customFormat="1" ht="25.5">
      <c r="A20" s="23">
        <f t="shared" si="3"/>
        <v>10</v>
      </c>
      <c r="B20" s="20" t="s">
        <v>904</v>
      </c>
      <c r="C20" s="15" t="s">
        <v>118</v>
      </c>
      <c r="D20" s="15" t="s">
        <v>63</v>
      </c>
      <c r="E20" s="21">
        <v>1600</v>
      </c>
      <c r="F20" s="64"/>
      <c r="G20" s="116">
        <f t="shared" si="0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>
      <c r="A21" s="23">
        <f t="shared" si="3"/>
        <v>11</v>
      </c>
      <c r="B21" s="32" t="s">
        <v>947</v>
      </c>
      <c r="C21" s="17" t="s">
        <v>118</v>
      </c>
      <c r="D21" s="17" t="s">
        <v>23</v>
      </c>
      <c r="E21" s="17">
        <v>300</v>
      </c>
      <c r="F21" s="45"/>
      <c r="G21" s="116">
        <f t="shared" si="0"/>
        <v>0</v>
      </c>
      <c r="H21" s="121"/>
      <c r="I21" s="99">
        <f t="shared" si="2"/>
        <v>0</v>
      </c>
      <c r="J21" s="99">
        <f t="shared" si="1"/>
        <v>0</v>
      </c>
      <c r="K21" s="20"/>
      <c r="IT21"/>
      <c r="IU21"/>
    </row>
    <row r="22" spans="1:255" s="11" customFormat="1">
      <c r="A22" s="23">
        <f t="shared" si="3"/>
        <v>12</v>
      </c>
      <c r="B22" s="32" t="s">
        <v>947</v>
      </c>
      <c r="C22" s="17" t="s">
        <v>908</v>
      </c>
      <c r="D22" s="17" t="s">
        <v>23</v>
      </c>
      <c r="E22" s="17">
        <v>520</v>
      </c>
      <c r="F22" s="45"/>
      <c r="G22" s="116">
        <f t="shared" si="0"/>
        <v>0</v>
      </c>
      <c r="H22" s="121"/>
      <c r="I22" s="99">
        <f t="shared" si="2"/>
        <v>0</v>
      </c>
      <c r="J22" s="99">
        <f t="shared" si="1"/>
        <v>0</v>
      </c>
      <c r="K22" s="20"/>
      <c r="IT22"/>
      <c r="IU22"/>
    </row>
    <row r="23" spans="1:255" s="11" customFormat="1" ht="25.5">
      <c r="A23" s="23">
        <f t="shared" si="3"/>
        <v>13</v>
      </c>
      <c r="B23" s="20" t="s">
        <v>913</v>
      </c>
      <c r="C23" s="72" t="s">
        <v>984</v>
      </c>
      <c r="D23" s="72" t="s">
        <v>867</v>
      </c>
      <c r="E23" s="21">
        <v>10</v>
      </c>
      <c r="F23" s="64"/>
      <c r="G23" s="116">
        <f>E23*F23</f>
        <v>0</v>
      </c>
      <c r="H23" s="121"/>
      <c r="I23" s="99">
        <f>G23*H23</f>
        <v>0</v>
      </c>
      <c r="J23" s="99">
        <f>G23+I23</f>
        <v>0</v>
      </c>
      <c r="K23" s="20"/>
      <c r="IT23"/>
      <c r="IU23"/>
    </row>
    <row r="24" spans="1:255" s="11" customFormat="1" ht="25.5">
      <c r="A24" s="23">
        <f t="shared" si="3"/>
        <v>14</v>
      </c>
      <c r="B24" s="20" t="s">
        <v>913</v>
      </c>
      <c r="C24" s="72" t="s">
        <v>985</v>
      </c>
      <c r="D24" s="72" t="s">
        <v>867</v>
      </c>
      <c r="E24" s="21">
        <v>10</v>
      </c>
      <c r="F24" s="64"/>
      <c r="G24" s="116">
        <f>E24*F24</f>
        <v>0</v>
      </c>
      <c r="H24" s="121"/>
      <c r="I24" s="99">
        <f>G24*H24</f>
        <v>0</v>
      </c>
      <c r="J24" s="99">
        <f>G24+I24</f>
        <v>0</v>
      </c>
      <c r="K24" s="20"/>
      <c r="IT24"/>
      <c r="IU24"/>
    </row>
    <row r="25" spans="1:255" s="11" customFormat="1" ht="25.5">
      <c r="A25" s="23">
        <f t="shared" si="3"/>
        <v>15</v>
      </c>
      <c r="B25" s="89" t="s">
        <v>576</v>
      </c>
      <c r="C25" s="90" t="s">
        <v>119</v>
      </c>
      <c r="D25" s="90" t="s">
        <v>864</v>
      </c>
      <c r="E25" s="90">
        <v>800</v>
      </c>
      <c r="F25" s="26"/>
      <c r="G25" s="116">
        <f>E25*F25</f>
        <v>0</v>
      </c>
      <c r="H25" s="121"/>
      <c r="I25" s="99">
        <f t="shared" ref="I25:I33" si="4">G25*H25</f>
        <v>0</v>
      </c>
      <c r="J25" s="99">
        <f t="shared" ref="J25:J33" si="5">G25+I25</f>
        <v>0</v>
      </c>
      <c r="K25" s="20"/>
      <c r="IT25"/>
      <c r="IU25"/>
    </row>
    <row r="26" spans="1:255" s="11" customFormat="1" ht="25.5">
      <c r="A26" s="23">
        <f t="shared" si="3"/>
        <v>16</v>
      </c>
      <c r="B26" s="89" t="s">
        <v>576</v>
      </c>
      <c r="C26" s="90" t="s">
        <v>577</v>
      </c>
      <c r="D26" s="90" t="s">
        <v>864</v>
      </c>
      <c r="E26" s="90">
        <v>60</v>
      </c>
      <c r="F26" s="26"/>
      <c r="G26" s="116">
        <f t="shared" ref="G26:G33" si="6">E26*F26</f>
        <v>0</v>
      </c>
      <c r="H26" s="121"/>
      <c r="I26" s="99">
        <f t="shared" si="4"/>
        <v>0</v>
      </c>
      <c r="J26" s="99">
        <f t="shared" si="5"/>
        <v>0</v>
      </c>
      <c r="K26" s="20"/>
      <c r="IT26"/>
      <c r="IU26"/>
    </row>
    <row r="27" spans="1:255" s="11" customFormat="1" ht="63.75">
      <c r="A27" s="23">
        <f t="shared" si="3"/>
        <v>17</v>
      </c>
      <c r="B27" s="89" t="s">
        <v>986</v>
      </c>
      <c r="C27" s="90" t="s">
        <v>186</v>
      </c>
      <c r="D27" s="72" t="s">
        <v>621</v>
      </c>
      <c r="E27" s="227">
        <v>30</v>
      </c>
      <c r="F27" s="26"/>
      <c r="G27" s="116">
        <f t="shared" si="6"/>
        <v>0</v>
      </c>
      <c r="H27" s="121"/>
      <c r="I27" s="99">
        <f t="shared" si="4"/>
        <v>0</v>
      </c>
      <c r="J27" s="99">
        <f t="shared" si="5"/>
        <v>0</v>
      </c>
      <c r="K27" s="20"/>
      <c r="IT27"/>
      <c r="IU27"/>
    </row>
    <row r="28" spans="1:255" s="11" customFormat="1">
      <c r="A28" s="23">
        <f t="shared" si="3"/>
        <v>18</v>
      </c>
      <c r="B28" s="89" t="s">
        <v>919</v>
      </c>
      <c r="C28" s="90" t="s">
        <v>102</v>
      </c>
      <c r="D28" s="72" t="s">
        <v>920</v>
      </c>
      <c r="E28" s="227">
        <v>200</v>
      </c>
      <c r="F28" s="26"/>
      <c r="G28" s="116">
        <f t="shared" si="6"/>
        <v>0</v>
      </c>
      <c r="H28" s="121"/>
      <c r="I28" s="99">
        <f t="shared" si="4"/>
        <v>0</v>
      </c>
      <c r="J28" s="99">
        <f t="shared" si="5"/>
        <v>0</v>
      </c>
      <c r="K28" s="20"/>
      <c r="IT28"/>
      <c r="IU28"/>
    </row>
    <row r="29" spans="1:255" s="11" customFormat="1">
      <c r="A29" s="23">
        <f t="shared" si="3"/>
        <v>19</v>
      </c>
      <c r="B29" s="89" t="s">
        <v>919</v>
      </c>
      <c r="C29" s="90" t="s">
        <v>30</v>
      </c>
      <c r="D29" s="72" t="s">
        <v>920</v>
      </c>
      <c r="E29" s="227">
        <v>200</v>
      </c>
      <c r="F29" s="26"/>
      <c r="G29" s="116">
        <f t="shared" si="6"/>
        <v>0</v>
      </c>
      <c r="H29" s="121"/>
      <c r="I29" s="99">
        <f t="shared" si="4"/>
        <v>0</v>
      </c>
      <c r="J29" s="99">
        <f t="shared" si="5"/>
        <v>0</v>
      </c>
      <c r="K29" s="20"/>
      <c r="IT29"/>
      <c r="IU29"/>
    </row>
    <row r="30" spans="1:255" s="11" customFormat="1">
      <c r="A30" s="23">
        <f t="shared" si="3"/>
        <v>20</v>
      </c>
      <c r="B30" s="89" t="s">
        <v>919</v>
      </c>
      <c r="C30" s="90" t="s">
        <v>25</v>
      </c>
      <c r="D30" s="72" t="s">
        <v>921</v>
      </c>
      <c r="E30" s="227">
        <v>5</v>
      </c>
      <c r="F30" s="26"/>
      <c r="G30" s="116">
        <f t="shared" si="6"/>
        <v>0</v>
      </c>
      <c r="H30" s="121"/>
      <c r="I30" s="99">
        <f t="shared" si="4"/>
        <v>0</v>
      </c>
      <c r="J30" s="99">
        <f t="shared" si="5"/>
        <v>0</v>
      </c>
      <c r="K30" s="20"/>
      <c r="IT30"/>
      <c r="IU30"/>
    </row>
    <row r="31" spans="1:255" s="11" customFormat="1">
      <c r="A31" s="23">
        <f t="shared" si="3"/>
        <v>21</v>
      </c>
      <c r="B31" s="89" t="s">
        <v>919</v>
      </c>
      <c r="C31" s="90" t="s">
        <v>553</v>
      </c>
      <c r="D31" s="72" t="s">
        <v>921</v>
      </c>
      <c r="E31" s="227">
        <v>5</v>
      </c>
      <c r="F31" s="26"/>
      <c r="G31" s="116">
        <f t="shared" si="6"/>
        <v>0</v>
      </c>
      <c r="H31" s="121"/>
      <c r="I31" s="99">
        <f t="shared" si="4"/>
        <v>0</v>
      </c>
      <c r="J31" s="99">
        <f t="shared" si="5"/>
        <v>0</v>
      </c>
      <c r="K31" s="20"/>
      <c r="IT31"/>
      <c r="IU31"/>
    </row>
    <row r="32" spans="1:255" s="11" customFormat="1" ht="63.75">
      <c r="A32" s="23">
        <f t="shared" si="3"/>
        <v>22</v>
      </c>
      <c r="B32" s="89" t="s">
        <v>907</v>
      </c>
      <c r="C32" s="90" t="s">
        <v>186</v>
      </c>
      <c r="D32" s="72" t="s">
        <v>621</v>
      </c>
      <c r="E32" s="227">
        <v>10</v>
      </c>
      <c r="F32" s="26"/>
      <c r="G32" s="116">
        <f t="shared" si="6"/>
        <v>0</v>
      </c>
      <c r="H32" s="121"/>
      <c r="I32" s="99">
        <f t="shared" si="4"/>
        <v>0</v>
      </c>
      <c r="J32" s="99">
        <f t="shared" si="5"/>
        <v>0</v>
      </c>
      <c r="K32" s="20"/>
      <c r="IT32"/>
      <c r="IU32"/>
    </row>
    <row r="33" spans="1:255" s="11" customFormat="1" ht="63.75">
      <c r="A33" s="23">
        <f t="shared" si="3"/>
        <v>23</v>
      </c>
      <c r="B33" s="89" t="s">
        <v>906</v>
      </c>
      <c r="C33" s="90" t="s">
        <v>186</v>
      </c>
      <c r="D33" s="72" t="s">
        <v>621</v>
      </c>
      <c r="E33" s="227">
        <v>10</v>
      </c>
      <c r="F33" s="26"/>
      <c r="G33" s="116">
        <f t="shared" si="6"/>
        <v>0</v>
      </c>
      <c r="H33" s="121"/>
      <c r="I33" s="99">
        <f t="shared" si="4"/>
        <v>0</v>
      </c>
      <c r="J33" s="99">
        <f t="shared" si="5"/>
        <v>0</v>
      </c>
      <c r="K33" s="20"/>
      <c r="IT33"/>
      <c r="IU33"/>
    </row>
    <row r="34" spans="1:255" s="11" customFormat="1" ht="63.75">
      <c r="A34" s="23">
        <f t="shared" si="3"/>
        <v>24</v>
      </c>
      <c r="B34" s="94" t="s">
        <v>743</v>
      </c>
      <c r="C34" s="17" t="s">
        <v>186</v>
      </c>
      <c r="D34" s="72" t="s">
        <v>621</v>
      </c>
      <c r="E34" s="17">
        <v>40</v>
      </c>
      <c r="F34" s="46"/>
      <c r="G34" s="116">
        <f t="shared" ref="G34:G42" si="7">E34*F34</f>
        <v>0</v>
      </c>
      <c r="H34" s="121"/>
      <c r="I34" s="99">
        <f t="shared" ref="I34:I42" si="8">G34*H34</f>
        <v>0</v>
      </c>
      <c r="J34" s="99">
        <f t="shared" ref="J34:J42" si="9">G34+I34</f>
        <v>0</v>
      </c>
      <c r="K34" s="20"/>
      <c r="IT34"/>
      <c r="IU34"/>
    </row>
    <row r="35" spans="1:255" s="11" customFormat="1" ht="63.75">
      <c r="A35" s="23">
        <f t="shared" si="3"/>
        <v>25</v>
      </c>
      <c r="B35" s="94" t="s">
        <v>744</v>
      </c>
      <c r="C35" s="17" t="s">
        <v>186</v>
      </c>
      <c r="D35" s="72" t="s">
        <v>621</v>
      </c>
      <c r="E35" s="17">
        <v>40</v>
      </c>
      <c r="F35" s="46"/>
      <c r="G35" s="116">
        <f t="shared" si="7"/>
        <v>0</v>
      </c>
      <c r="H35" s="121"/>
      <c r="I35" s="99">
        <f t="shared" si="8"/>
        <v>0</v>
      </c>
      <c r="J35" s="99">
        <f t="shared" si="9"/>
        <v>0</v>
      </c>
      <c r="K35" s="20"/>
      <c r="IT35"/>
      <c r="IU35"/>
    </row>
    <row r="36" spans="1:255" s="11" customFormat="1" ht="63.75">
      <c r="A36" s="23">
        <f t="shared" si="3"/>
        <v>26</v>
      </c>
      <c r="B36" s="94" t="s">
        <v>745</v>
      </c>
      <c r="C36" s="17" t="s">
        <v>524</v>
      </c>
      <c r="D36" s="72" t="s">
        <v>621</v>
      </c>
      <c r="E36" s="17">
        <v>40</v>
      </c>
      <c r="F36" s="46"/>
      <c r="G36" s="116">
        <f t="shared" si="7"/>
        <v>0</v>
      </c>
      <c r="H36" s="121"/>
      <c r="I36" s="99">
        <f t="shared" si="8"/>
        <v>0</v>
      </c>
      <c r="J36" s="99">
        <f t="shared" si="9"/>
        <v>0</v>
      </c>
      <c r="K36" s="20"/>
      <c r="IT36"/>
      <c r="IU36"/>
    </row>
    <row r="37" spans="1:255" s="11" customFormat="1" ht="63.75">
      <c r="A37" s="23">
        <f t="shared" si="3"/>
        <v>27</v>
      </c>
      <c r="B37" s="94" t="s">
        <v>746</v>
      </c>
      <c r="C37" s="17" t="s">
        <v>524</v>
      </c>
      <c r="D37" s="72" t="s">
        <v>621</v>
      </c>
      <c r="E37" s="17">
        <v>40</v>
      </c>
      <c r="F37" s="46"/>
      <c r="G37" s="116">
        <f t="shared" si="7"/>
        <v>0</v>
      </c>
      <c r="H37" s="121"/>
      <c r="I37" s="99">
        <f t="shared" si="8"/>
        <v>0</v>
      </c>
      <c r="J37" s="99">
        <f t="shared" si="9"/>
        <v>0</v>
      </c>
      <c r="K37" s="20"/>
      <c r="IT37"/>
      <c r="IU37"/>
    </row>
    <row r="38" spans="1:255" s="11" customFormat="1" ht="63.75">
      <c r="A38" s="23">
        <f t="shared" si="3"/>
        <v>28</v>
      </c>
      <c r="B38" s="94" t="s">
        <v>746</v>
      </c>
      <c r="C38" s="17" t="s">
        <v>525</v>
      </c>
      <c r="D38" s="72" t="s">
        <v>621</v>
      </c>
      <c r="E38" s="17">
        <v>70</v>
      </c>
      <c r="F38" s="46"/>
      <c r="G38" s="116">
        <f t="shared" si="7"/>
        <v>0</v>
      </c>
      <c r="H38" s="121"/>
      <c r="I38" s="99">
        <f t="shared" si="8"/>
        <v>0</v>
      </c>
      <c r="J38" s="99">
        <f t="shared" si="9"/>
        <v>0</v>
      </c>
      <c r="K38" s="20"/>
      <c r="IT38"/>
      <c r="IU38"/>
    </row>
    <row r="39" spans="1:255" s="11" customFormat="1" ht="63.75">
      <c r="A39" s="23">
        <f t="shared" si="3"/>
        <v>29</v>
      </c>
      <c r="B39" s="94" t="s">
        <v>747</v>
      </c>
      <c r="C39" s="17" t="s">
        <v>492</v>
      </c>
      <c r="D39" s="72" t="s">
        <v>621</v>
      </c>
      <c r="E39" s="17">
        <v>40</v>
      </c>
      <c r="F39" s="86"/>
      <c r="G39" s="118">
        <f t="shared" si="7"/>
        <v>0</v>
      </c>
      <c r="H39" s="121"/>
      <c r="I39" s="99">
        <f t="shared" si="8"/>
        <v>0</v>
      </c>
      <c r="J39" s="99">
        <f t="shared" si="9"/>
        <v>0</v>
      </c>
      <c r="K39" s="20"/>
      <c r="IT39"/>
      <c r="IU39"/>
    </row>
    <row r="40" spans="1:255" s="11" customFormat="1" ht="63.75">
      <c r="A40" s="23">
        <f t="shared" si="3"/>
        <v>30</v>
      </c>
      <c r="B40" s="94" t="s">
        <v>749</v>
      </c>
      <c r="C40" s="17" t="s">
        <v>492</v>
      </c>
      <c r="D40" s="72" t="s">
        <v>621</v>
      </c>
      <c r="E40" s="17">
        <v>40</v>
      </c>
      <c r="F40" s="86"/>
      <c r="G40" s="118">
        <f t="shared" si="7"/>
        <v>0</v>
      </c>
      <c r="H40" s="121"/>
      <c r="I40" s="99">
        <f t="shared" si="8"/>
        <v>0</v>
      </c>
      <c r="J40" s="99">
        <f t="shared" si="9"/>
        <v>0</v>
      </c>
      <c r="K40" s="20"/>
      <c r="IT40"/>
      <c r="IU40"/>
    </row>
    <row r="41" spans="1:255" s="11" customFormat="1" ht="63.75">
      <c r="A41" s="23">
        <f t="shared" si="3"/>
        <v>31</v>
      </c>
      <c r="B41" s="94" t="s">
        <v>749</v>
      </c>
      <c r="C41" s="82" t="s">
        <v>289</v>
      </c>
      <c r="D41" s="72" t="s">
        <v>621</v>
      </c>
      <c r="E41" s="17">
        <v>40</v>
      </c>
      <c r="F41" s="86"/>
      <c r="G41" s="118">
        <f t="shared" si="7"/>
        <v>0</v>
      </c>
      <c r="H41" s="121"/>
      <c r="I41" s="99">
        <f t="shared" si="8"/>
        <v>0</v>
      </c>
      <c r="J41" s="99">
        <f t="shared" si="9"/>
        <v>0</v>
      </c>
      <c r="K41" s="20"/>
      <c r="IT41"/>
      <c r="IU41"/>
    </row>
    <row r="42" spans="1:255" s="11" customFormat="1" ht="64.5" thickBot="1">
      <c r="A42" s="23">
        <f t="shared" si="3"/>
        <v>32</v>
      </c>
      <c r="B42" s="94" t="s">
        <v>748</v>
      </c>
      <c r="C42" s="17" t="s">
        <v>492</v>
      </c>
      <c r="D42" s="72" t="s">
        <v>621</v>
      </c>
      <c r="E42" s="17">
        <v>60</v>
      </c>
      <c r="F42" s="86"/>
      <c r="G42" s="118">
        <f t="shared" si="7"/>
        <v>0</v>
      </c>
      <c r="H42" s="121"/>
      <c r="I42" s="99">
        <f t="shared" si="8"/>
        <v>0</v>
      </c>
      <c r="J42" s="99">
        <f t="shared" si="9"/>
        <v>0</v>
      </c>
      <c r="K42" s="20"/>
      <c r="IT42"/>
      <c r="IU42"/>
    </row>
    <row r="43" spans="1:255" s="43" customFormat="1" ht="13.5" thickBot="1">
      <c r="A43" s="39"/>
      <c r="B43" s="40" t="s">
        <v>76</v>
      </c>
      <c r="C43" s="12"/>
      <c r="D43" s="12"/>
      <c r="E43" s="12"/>
      <c r="F43" s="12"/>
      <c r="G43" s="120">
        <f>SUM(G11:G42)</f>
        <v>0</v>
      </c>
      <c r="H43" s="41"/>
      <c r="I43" s="161"/>
      <c r="J43" s="123">
        <f>SUM(J11:J42)</f>
        <v>0</v>
      </c>
      <c r="K43" s="111"/>
      <c r="IT43"/>
      <c r="IU43"/>
    </row>
    <row r="44" spans="1:255" s="43" customFormat="1">
      <c r="A44" s="39"/>
      <c r="B44" s="39"/>
      <c r="C44" s="42"/>
      <c r="D44" s="39"/>
      <c r="E44" s="39"/>
      <c r="F44" s="39"/>
      <c r="G44" s="39"/>
      <c r="H44" s="39"/>
      <c r="I44" s="42"/>
      <c r="J44" s="42"/>
      <c r="K44" s="42"/>
      <c r="IT44"/>
      <c r="IU44"/>
    </row>
    <row r="45" spans="1:255" s="43" customFormat="1">
      <c r="A45" s="39"/>
      <c r="B45" s="39"/>
      <c r="C45" s="42"/>
      <c r="D45" s="39"/>
      <c r="E45" s="39"/>
      <c r="F45" s="39"/>
      <c r="G45" s="39"/>
      <c r="H45" s="39"/>
      <c r="I45" s="42"/>
      <c r="J45" s="42"/>
      <c r="K45" s="42"/>
      <c r="IT45"/>
      <c r="IU45"/>
    </row>
    <row r="46" spans="1:255" s="43" customFormat="1">
      <c r="A46" s="39"/>
      <c r="B46" s="1" t="s">
        <v>77</v>
      </c>
      <c r="C46" s="42"/>
      <c r="D46" s="39"/>
      <c r="E46" s="39"/>
      <c r="F46" s="39"/>
      <c r="G46" s="39"/>
      <c r="H46" s="39"/>
      <c r="I46" s="301" t="s">
        <v>78</v>
      </c>
      <c r="J46" s="301"/>
      <c r="K46" s="301"/>
      <c r="IT46"/>
      <c r="IU46"/>
    </row>
    <row r="47" spans="1:255" s="43" customFormat="1">
      <c r="A47" s="39"/>
      <c r="B47" s="1" t="s">
        <v>79</v>
      </c>
      <c r="C47" s="42"/>
      <c r="D47" s="39"/>
      <c r="E47" s="39"/>
      <c r="F47" s="39"/>
      <c r="G47" s="39"/>
      <c r="H47" s="39"/>
      <c r="I47" s="301" t="s">
        <v>80</v>
      </c>
      <c r="J47" s="301"/>
      <c r="K47" s="301"/>
      <c r="IT47"/>
      <c r="IU47"/>
    </row>
    <row r="48" spans="1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9:255" s="43" customFormat="1">
      <c r="I129" s="112"/>
      <c r="J129" s="112"/>
      <c r="K129" s="112"/>
      <c r="IT129"/>
      <c r="IU129"/>
    </row>
    <row r="130" spans="9:255" s="43" customFormat="1">
      <c r="I130" s="112"/>
      <c r="J130" s="112"/>
      <c r="K130" s="112"/>
      <c r="IT130"/>
      <c r="IU130"/>
    </row>
    <row r="131" spans="9:255" s="43" customFormat="1">
      <c r="I131" s="112"/>
      <c r="J131" s="112"/>
      <c r="K131" s="112"/>
      <c r="IT131"/>
      <c r="IU131"/>
    </row>
    <row r="132" spans="9:255" s="43" customFormat="1">
      <c r="I132" s="112"/>
      <c r="J132" s="112"/>
      <c r="K132" s="112"/>
      <c r="IT132"/>
      <c r="IU132"/>
    </row>
    <row r="133" spans="9:255" s="43" customFormat="1">
      <c r="I133" s="112"/>
      <c r="J133" s="112"/>
      <c r="K133" s="112"/>
      <c r="IT133"/>
      <c r="IU133"/>
    </row>
    <row r="134" spans="9:255" s="43" customFormat="1">
      <c r="I134" s="112"/>
      <c r="J134" s="112"/>
      <c r="K134" s="112"/>
      <c r="IT134"/>
      <c r="IU134"/>
    </row>
    <row r="135" spans="9:255" s="43" customFormat="1">
      <c r="I135" s="112"/>
      <c r="J135" s="112"/>
      <c r="K135" s="112"/>
      <c r="IT135"/>
      <c r="IU135"/>
    </row>
    <row r="136" spans="9:255" s="43" customFormat="1">
      <c r="I136" s="112"/>
      <c r="J136" s="112"/>
      <c r="K136" s="112"/>
      <c r="IT136"/>
      <c r="IU136"/>
    </row>
    <row r="137" spans="9:255" s="43" customFormat="1">
      <c r="I137" s="112"/>
      <c r="J137" s="112"/>
      <c r="K137" s="112"/>
      <c r="IT137"/>
      <c r="IU137"/>
    </row>
    <row r="138" spans="9:255" s="43" customFormat="1">
      <c r="I138" s="112"/>
      <c r="J138" s="112"/>
      <c r="K138" s="112"/>
      <c r="IT138"/>
      <c r="IU138"/>
    </row>
    <row r="139" spans="9:255" s="43" customFormat="1">
      <c r="I139" s="112"/>
      <c r="J139" s="112"/>
      <c r="K139" s="112"/>
      <c r="IT139"/>
      <c r="IU139"/>
    </row>
    <row r="140" spans="9:255" s="43" customFormat="1">
      <c r="I140" s="112"/>
      <c r="J140" s="112"/>
      <c r="K140" s="112"/>
      <c r="IT140"/>
      <c r="IU140"/>
    </row>
    <row r="141" spans="9:255" s="43" customFormat="1">
      <c r="I141" s="112"/>
      <c r="J141" s="112"/>
      <c r="K141" s="112"/>
      <c r="IT141"/>
      <c r="IU141"/>
    </row>
    <row r="142" spans="9:255" s="43" customFormat="1">
      <c r="I142" s="112"/>
      <c r="J142" s="112"/>
      <c r="K142" s="112"/>
      <c r="IT142"/>
      <c r="IU142"/>
    </row>
    <row r="143" spans="9:255" s="43" customFormat="1">
      <c r="I143" s="112"/>
      <c r="J143" s="112"/>
      <c r="K143" s="112"/>
      <c r="IT143"/>
      <c r="IU143"/>
    </row>
    <row r="144" spans="9:255" s="43" customFormat="1">
      <c r="I144" s="112"/>
      <c r="J144" s="112"/>
      <c r="K144" s="112"/>
      <c r="IT144"/>
      <c r="IU144"/>
    </row>
    <row r="145" spans="1:255" s="43" customFormat="1">
      <c r="I145" s="112"/>
      <c r="J145" s="112"/>
      <c r="K145" s="112"/>
      <c r="IT145"/>
      <c r="IU145"/>
    </row>
    <row r="146" spans="1:255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255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255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255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255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255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255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255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255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255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255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255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255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255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  <row r="160" spans="1:255">
      <c r="A160" s="43"/>
      <c r="B160" s="43"/>
      <c r="C160" s="43"/>
      <c r="D160" s="43"/>
      <c r="E160" s="43"/>
      <c r="F160" s="43"/>
      <c r="G160" s="43"/>
      <c r="H160" s="43"/>
      <c r="I160" s="112"/>
      <c r="J160" s="112"/>
      <c r="K160" s="112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12"/>
      <c r="J161" s="112"/>
      <c r="K161" s="112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12"/>
      <c r="J162" s="112"/>
      <c r="K162" s="112"/>
    </row>
    <row r="163" spans="1:11">
      <c r="A163" s="43"/>
      <c r="B163" s="43"/>
      <c r="C163" s="43"/>
      <c r="D163" s="43"/>
      <c r="E163" s="43"/>
      <c r="F163" s="43"/>
      <c r="G163" s="43"/>
      <c r="H163" s="43"/>
      <c r="I163" s="112"/>
      <c r="J163" s="112"/>
      <c r="K163" s="112"/>
    </row>
    <row r="164" spans="1:11">
      <c r="A164" s="43"/>
      <c r="B164" s="43"/>
      <c r="C164" s="43"/>
      <c r="D164" s="43"/>
      <c r="E164" s="43"/>
      <c r="F164" s="43"/>
      <c r="G164" s="43"/>
      <c r="H164" s="43"/>
      <c r="I164" s="112"/>
      <c r="J164" s="112"/>
      <c r="K164" s="112"/>
    </row>
    <row r="165" spans="1:11">
      <c r="A165" s="43"/>
      <c r="B165" s="43"/>
      <c r="C165" s="43"/>
      <c r="D165" s="43"/>
      <c r="E165" s="43"/>
      <c r="F165" s="43"/>
      <c r="G165" s="43"/>
      <c r="H165" s="43"/>
      <c r="I165" s="112"/>
      <c r="J165" s="112"/>
      <c r="K165" s="112"/>
    </row>
    <row r="166" spans="1:11">
      <c r="A166" s="43"/>
      <c r="B166" s="43"/>
      <c r="C166" s="43"/>
      <c r="D166" s="43"/>
      <c r="E166" s="43"/>
      <c r="F166" s="43"/>
      <c r="G166" s="43"/>
      <c r="H166" s="43"/>
      <c r="I166" s="112"/>
      <c r="J166" s="112"/>
      <c r="K166" s="112"/>
    </row>
    <row r="167" spans="1:11">
      <c r="A167" s="43"/>
      <c r="B167" s="43"/>
      <c r="C167" s="43"/>
      <c r="D167" s="43"/>
      <c r="E167" s="43"/>
      <c r="F167" s="43"/>
      <c r="G167" s="43"/>
      <c r="H167" s="43"/>
      <c r="I167" s="112"/>
      <c r="J167" s="112"/>
      <c r="K167" s="112"/>
    </row>
    <row r="168" spans="1:11">
      <c r="A168" s="43"/>
      <c r="B168" s="43"/>
      <c r="C168" s="43"/>
      <c r="D168" s="43"/>
      <c r="E168" s="43"/>
      <c r="F168" s="43"/>
      <c r="G168" s="43"/>
      <c r="H168" s="43"/>
      <c r="I168" s="112"/>
      <c r="J168" s="112"/>
      <c r="K168" s="112"/>
    </row>
    <row r="169" spans="1:11">
      <c r="A169" s="43"/>
      <c r="B169" s="43"/>
      <c r="C169" s="43"/>
      <c r="D169" s="43"/>
      <c r="E169" s="43"/>
      <c r="F169" s="43"/>
      <c r="G169" s="43"/>
      <c r="H169" s="43"/>
      <c r="I169" s="112"/>
      <c r="J169" s="112"/>
      <c r="K169" s="112"/>
    </row>
    <row r="170" spans="1:11">
      <c r="A170" s="43"/>
      <c r="B170" s="43"/>
      <c r="C170" s="43"/>
      <c r="D170" s="43"/>
      <c r="E170" s="43"/>
      <c r="F170" s="43"/>
      <c r="G170" s="43"/>
      <c r="H170" s="43"/>
      <c r="I170" s="112"/>
      <c r="J170" s="112"/>
      <c r="K170" s="112"/>
    </row>
    <row r="171" spans="1:11">
      <c r="A171" s="43"/>
      <c r="B171" s="43"/>
      <c r="C171" s="43"/>
      <c r="D171" s="43"/>
      <c r="E171" s="43"/>
      <c r="F171" s="43"/>
      <c r="G171" s="43"/>
      <c r="H171" s="43"/>
      <c r="I171" s="112"/>
      <c r="J171" s="112"/>
      <c r="K171" s="112"/>
    </row>
    <row r="172" spans="1:11">
      <c r="A172" s="43"/>
      <c r="B172" s="43"/>
      <c r="C172" s="43"/>
      <c r="D172" s="43"/>
      <c r="E172" s="43"/>
      <c r="F172" s="43"/>
      <c r="G172" s="43"/>
      <c r="H172" s="43"/>
      <c r="I172" s="112"/>
      <c r="J172" s="112"/>
      <c r="K172" s="112"/>
    </row>
    <row r="173" spans="1:11">
      <c r="A173" s="43"/>
      <c r="B173" s="43"/>
      <c r="C173" s="43"/>
      <c r="D173" s="43"/>
      <c r="E173" s="43"/>
      <c r="F173" s="43"/>
      <c r="G173" s="43"/>
      <c r="H173" s="43"/>
      <c r="I173" s="112"/>
      <c r="J173" s="112"/>
      <c r="K173" s="112"/>
    </row>
    <row r="174" spans="1:11">
      <c r="A174" s="43"/>
      <c r="B174" s="43"/>
      <c r="C174" s="43"/>
      <c r="D174" s="43"/>
      <c r="E174" s="43"/>
      <c r="F174" s="43"/>
      <c r="G174" s="43"/>
      <c r="H174" s="43"/>
      <c r="I174" s="112"/>
      <c r="J174" s="112"/>
      <c r="K174" s="112"/>
    </row>
    <row r="175" spans="1:11">
      <c r="A175" s="43"/>
      <c r="B175" s="43"/>
      <c r="C175" s="43"/>
      <c r="D175" s="43"/>
      <c r="E175" s="43"/>
      <c r="F175" s="43"/>
      <c r="G175" s="43"/>
      <c r="H175" s="43"/>
      <c r="I175" s="112"/>
      <c r="J175" s="112"/>
      <c r="K175" s="112"/>
    </row>
  </sheetData>
  <mergeCells count="16">
    <mergeCell ref="I47:K4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46:K4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U242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826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634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23">
        <v>1</v>
      </c>
      <c r="B11" s="16" t="s">
        <v>393</v>
      </c>
      <c r="C11" s="77" t="s">
        <v>82</v>
      </c>
      <c r="D11" s="17" t="s">
        <v>47</v>
      </c>
      <c r="E11" s="215">
        <v>12000</v>
      </c>
      <c r="F11" s="26"/>
      <c r="G11" s="116">
        <f t="shared" ref="G11:G73" si="0">E11*F11</f>
        <v>0</v>
      </c>
      <c r="H11" s="121"/>
      <c r="I11" s="99">
        <f>G11*H11</f>
        <v>0</v>
      </c>
      <c r="J11" s="99">
        <f t="shared" ref="J11:J46" si="1">G11+I11</f>
        <v>0</v>
      </c>
      <c r="K11" s="52"/>
      <c r="IT11"/>
      <c r="IU11"/>
    </row>
    <row r="12" spans="1:255" s="11" customFormat="1">
      <c r="A12" s="23">
        <f t="shared" ref="A12:A93" si="2">A11+1</f>
        <v>2</v>
      </c>
      <c r="B12" s="16" t="s">
        <v>394</v>
      </c>
      <c r="C12" s="17" t="s">
        <v>82</v>
      </c>
      <c r="D12" s="17" t="s">
        <v>47</v>
      </c>
      <c r="E12" s="215">
        <v>600</v>
      </c>
      <c r="F12" s="26"/>
      <c r="G12" s="116">
        <f t="shared" si="0"/>
        <v>0</v>
      </c>
      <c r="H12" s="121"/>
      <c r="I12" s="99">
        <f t="shared" ref="I12:I92" si="3">G12*H12</f>
        <v>0</v>
      </c>
      <c r="J12" s="99">
        <f t="shared" si="1"/>
        <v>0</v>
      </c>
      <c r="K12" s="54"/>
      <c r="IT12"/>
      <c r="IU12"/>
    </row>
    <row r="13" spans="1:255" s="11" customFormat="1">
      <c r="A13" s="23">
        <f t="shared" si="2"/>
        <v>3</v>
      </c>
      <c r="B13" s="16" t="s">
        <v>395</v>
      </c>
      <c r="C13" s="17" t="s">
        <v>396</v>
      </c>
      <c r="D13" s="17" t="s">
        <v>47</v>
      </c>
      <c r="E13" s="215">
        <v>20</v>
      </c>
      <c r="F13" s="26"/>
      <c r="G13" s="116">
        <f t="shared" si="0"/>
        <v>0</v>
      </c>
      <c r="H13" s="121"/>
      <c r="I13" s="99">
        <f t="shared" si="3"/>
        <v>0</v>
      </c>
      <c r="J13" s="99">
        <f t="shared" si="1"/>
        <v>0</v>
      </c>
      <c r="K13" s="54"/>
      <c r="IT13"/>
      <c r="IU13"/>
    </row>
    <row r="14" spans="1:255" s="11" customFormat="1">
      <c r="A14" s="23">
        <f t="shared" si="2"/>
        <v>4</v>
      </c>
      <c r="B14" s="16" t="s">
        <v>395</v>
      </c>
      <c r="C14" s="17" t="s">
        <v>82</v>
      </c>
      <c r="D14" s="17" t="s">
        <v>47</v>
      </c>
      <c r="E14" s="215">
        <v>50</v>
      </c>
      <c r="F14" s="26"/>
      <c r="G14" s="116">
        <f t="shared" si="0"/>
        <v>0</v>
      </c>
      <c r="H14" s="121"/>
      <c r="I14" s="99">
        <f t="shared" si="3"/>
        <v>0</v>
      </c>
      <c r="J14" s="99">
        <f t="shared" si="1"/>
        <v>0</v>
      </c>
      <c r="K14" s="54"/>
      <c r="IT14"/>
      <c r="IU14"/>
    </row>
    <row r="15" spans="1:255" s="11" customFormat="1">
      <c r="A15" s="23">
        <f t="shared" si="2"/>
        <v>5</v>
      </c>
      <c r="B15" s="16" t="s">
        <v>397</v>
      </c>
      <c r="C15" s="17" t="s">
        <v>82</v>
      </c>
      <c r="D15" s="17" t="s">
        <v>47</v>
      </c>
      <c r="E15" s="215">
        <v>250</v>
      </c>
      <c r="F15" s="26"/>
      <c r="G15" s="116">
        <f t="shared" si="0"/>
        <v>0</v>
      </c>
      <c r="H15" s="121"/>
      <c r="I15" s="99">
        <f t="shared" si="3"/>
        <v>0</v>
      </c>
      <c r="J15" s="99">
        <f t="shared" si="1"/>
        <v>0</v>
      </c>
      <c r="K15" s="54"/>
      <c r="IT15"/>
      <c r="IU15"/>
    </row>
    <row r="16" spans="1:255" s="11" customFormat="1">
      <c r="A16" s="23">
        <f t="shared" si="2"/>
        <v>6</v>
      </c>
      <c r="B16" s="16" t="s">
        <v>398</v>
      </c>
      <c r="C16" s="17" t="s">
        <v>399</v>
      </c>
      <c r="D16" s="17" t="s">
        <v>47</v>
      </c>
      <c r="E16" s="229">
        <v>2700</v>
      </c>
      <c r="F16" s="26"/>
      <c r="G16" s="116">
        <f t="shared" si="0"/>
        <v>0</v>
      </c>
      <c r="H16" s="121"/>
      <c r="I16" s="99">
        <f t="shared" si="3"/>
        <v>0</v>
      </c>
      <c r="J16" s="99">
        <f t="shared" si="1"/>
        <v>0</v>
      </c>
      <c r="K16" s="54"/>
      <c r="IT16"/>
      <c r="IU16"/>
    </row>
    <row r="17" spans="1:255" s="11" customFormat="1">
      <c r="A17" s="23">
        <f t="shared" si="2"/>
        <v>7</v>
      </c>
      <c r="B17" s="16" t="s">
        <v>398</v>
      </c>
      <c r="C17" s="17" t="s">
        <v>400</v>
      </c>
      <c r="D17" s="17" t="s">
        <v>47</v>
      </c>
      <c r="E17" s="229">
        <v>6800</v>
      </c>
      <c r="F17" s="26"/>
      <c r="G17" s="116">
        <f t="shared" si="0"/>
        <v>0</v>
      </c>
      <c r="H17" s="121"/>
      <c r="I17" s="99">
        <f t="shared" si="3"/>
        <v>0</v>
      </c>
      <c r="J17" s="99">
        <f t="shared" si="1"/>
        <v>0</v>
      </c>
      <c r="K17" s="54"/>
      <c r="IT17"/>
      <c r="IU17"/>
    </row>
    <row r="18" spans="1:255" s="11" customFormat="1">
      <c r="A18" s="23">
        <f t="shared" si="2"/>
        <v>8</v>
      </c>
      <c r="B18" s="16" t="s">
        <v>398</v>
      </c>
      <c r="C18" s="72" t="s">
        <v>974</v>
      </c>
      <c r="D18" s="17" t="s">
        <v>223</v>
      </c>
      <c r="E18" s="229">
        <v>300</v>
      </c>
      <c r="F18" s="26"/>
      <c r="G18" s="116">
        <f t="shared" si="0"/>
        <v>0</v>
      </c>
      <c r="H18" s="121"/>
      <c r="I18" s="99">
        <f t="shared" si="3"/>
        <v>0</v>
      </c>
      <c r="J18" s="99">
        <f t="shared" si="1"/>
        <v>0</v>
      </c>
      <c r="K18" s="54"/>
      <c r="IT18"/>
      <c r="IU18"/>
    </row>
    <row r="19" spans="1:255" s="11" customFormat="1">
      <c r="A19" s="23">
        <f t="shared" si="2"/>
        <v>9</v>
      </c>
      <c r="B19" s="16" t="s">
        <v>895</v>
      </c>
      <c r="C19" s="72" t="s">
        <v>961</v>
      </c>
      <c r="D19" s="17" t="s">
        <v>18</v>
      </c>
      <c r="E19" s="229">
        <v>20</v>
      </c>
      <c r="F19" s="26"/>
      <c r="G19" s="116">
        <f t="shared" si="0"/>
        <v>0</v>
      </c>
      <c r="H19" s="121"/>
      <c r="I19" s="99">
        <f t="shared" si="3"/>
        <v>0</v>
      </c>
      <c r="J19" s="99">
        <f t="shared" si="1"/>
        <v>0</v>
      </c>
      <c r="K19" s="54"/>
      <c r="IT19"/>
      <c r="IU19"/>
    </row>
    <row r="20" spans="1:255" s="11" customFormat="1" ht="25.5">
      <c r="A20" s="23">
        <f t="shared" si="2"/>
        <v>10</v>
      </c>
      <c r="B20" s="16" t="s">
        <v>210</v>
      </c>
      <c r="C20" s="17" t="s">
        <v>211</v>
      </c>
      <c r="D20" s="17" t="s">
        <v>23</v>
      </c>
      <c r="E20" s="229">
        <v>100</v>
      </c>
      <c r="F20" s="26"/>
      <c r="G20" s="116">
        <f t="shared" si="0"/>
        <v>0</v>
      </c>
      <c r="H20" s="121"/>
      <c r="I20" s="99">
        <f t="shared" si="3"/>
        <v>0</v>
      </c>
      <c r="J20" s="99">
        <f t="shared" si="1"/>
        <v>0</v>
      </c>
      <c r="K20" s="16"/>
      <c r="IT20"/>
      <c r="IU20"/>
    </row>
    <row r="21" spans="1:255" s="11" customFormat="1">
      <c r="A21" s="23">
        <f t="shared" si="2"/>
        <v>11</v>
      </c>
      <c r="B21" s="31" t="s">
        <v>212</v>
      </c>
      <c r="C21" s="21" t="s">
        <v>209</v>
      </c>
      <c r="D21" s="21" t="s">
        <v>23</v>
      </c>
      <c r="E21" s="254">
        <v>100</v>
      </c>
      <c r="F21" s="103"/>
      <c r="G21" s="116">
        <f t="shared" si="0"/>
        <v>0</v>
      </c>
      <c r="H21" s="121"/>
      <c r="I21" s="99">
        <f t="shared" si="3"/>
        <v>0</v>
      </c>
      <c r="J21" s="99">
        <f t="shared" si="1"/>
        <v>0</v>
      </c>
      <c r="K21" s="16"/>
      <c r="IT21"/>
      <c r="IU21"/>
    </row>
    <row r="22" spans="1:255" s="11" customFormat="1">
      <c r="A22" s="23">
        <f t="shared" si="2"/>
        <v>12</v>
      </c>
      <c r="B22" s="31" t="s">
        <v>213</v>
      </c>
      <c r="C22" s="21" t="s">
        <v>214</v>
      </c>
      <c r="D22" s="21" t="s">
        <v>47</v>
      </c>
      <c r="E22" s="254">
        <v>100</v>
      </c>
      <c r="F22" s="103"/>
      <c r="G22" s="116">
        <f t="shared" si="0"/>
        <v>0</v>
      </c>
      <c r="H22" s="121"/>
      <c r="I22" s="99">
        <f t="shared" si="3"/>
        <v>0</v>
      </c>
      <c r="J22" s="99">
        <f t="shared" si="1"/>
        <v>0</v>
      </c>
      <c r="K22" s="54"/>
      <c r="IT22"/>
      <c r="IU22"/>
    </row>
    <row r="23" spans="1:255" s="11" customFormat="1">
      <c r="A23" s="23">
        <f t="shared" si="2"/>
        <v>13</v>
      </c>
      <c r="B23" s="32" t="s">
        <v>213</v>
      </c>
      <c r="C23" s="17" t="s">
        <v>215</v>
      </c>
      <c r="D23" s="17" t="s">
        <v>47</v>
      </c>
      <c r="E23" s="229">
        <v>160</v>
      </c>
      <c r="F23" s="26"/>
      <c r="G23" s="116">
        <f t="shared" si="0"/>
        <v>0</v>
      </c>
      <c r="H23" s="121"/>
      <c r="I23" s="99">
        <f t="shared" si="3"/>
        <v>0</v>
      </c>
      <c r="J23" s="99">
        <f t="shared" si="1"/>
        <v>0</v>
      </c>
      <c r="K23" s="54"/>
      <c r="IT23"/>
      <c r="IU23"/>
    </row>
    <row r="24" spans="1:255" s="11" customFormat="1">
      <c r="A24" s="23">
        <f t="shared" si="2"/>
        <v>14</v>
      </c>
      <c r="B24" s="47" t="s">
        <v>216</v>
      </c>
      <c r="C24" s="17" t="s">
        <v>217</v>
      </c>
      <c r="D24" s="17" t="s">
        <v>23</v>
      </c>
      <c r="E24" s="229">
        <v>5</v>
      </c>
      <c r="F24" s="26"/>
      <c r="G24" s="116">
        <f t="shared" si="0"/>
        <v>0</v>
      </c>
      <c r="H24" s="121"/>
      <c r="I24" s="99">
        <f t="shared" si="3"/>
        <v>0</v>
      </c>
      <c r="J24" s="99">
        <f t="shared" si="1"/>
        <v>0</v>
      </c>
      <c r="K24" s="54"/>
      <c r="IT24"/>
      <c r="IU24"/>
    </row>
    <row r="25" spans="1:255" s="11" customFormat="1">
      <c r="A25" s="23">
        <f t="shared" si="2"/>
        <v>15</v>
      </c>
      <c r="B25" s="16" t="s">
        <v>218</v>
      </c>
      <c r="C25" s="17" t="s">
        <v>219</v>
      </c>
      <c r="D25" s="17" t="s">
        <v>17</v>
      </c>
      <c r="E25" s="229">
        <v>5</v>
      </c>
      <c r="F25" s="26"/>
      <c r="G25" s="116">
        <f t="shared" si="0"/>
        <v>0</v>
      </c>
      <c r="H25" s="121"/>
      <c r="I25" s="99">
        <f t="shared" si="3"/>
        <v>0</v>
      </c>
      <c r="J25" s="99">
        <f t="shared" si="1"/>
        <v>0</v>
      </c>
      <c r="K25" s="54"/>
      <c r="IT25"/>
      <c r="IU25"/>
    </row>
    <row r="26" spans="1:255" s="11" customFormat="1">
      <c r="A26" s="23">
        <f t="shared" si="2"/>
        <v>16</v>
      </c>
      <c r="B26" s="96" t="s">
        <v>651</v>
      </c>
      <c r="C26" s="72" t="s">
        <v>750</v>
      </c>
      <c r="D26" s="72" t="s">
        <v>186</v>
      </c>
      <c r="E26" s="229">
        <v>3</v>
      </c>
      <c r="F26" s="26"/>
      <c r="G26" s="116">
        <f t="shared" si="0"/>
        <v>0</v>
      </c>
      <c r="H26" s="121"/>
      <c r="I26" s="99">
        <f t="shared" si="3"/>
        <v>0</v>
      </c>
      <c r="J26" s="99">
        <f t="shared" si="1"/>
        <v>0</v>
      </c>
      <c r="K26" s="54"/>
      <c r="IT26"/>
      <c r="IU26"/>
    </row>
    <row r="27" spans="1:255" s="11" customFormat="1">
      <c r="A27" s="23">
        <f t="shared" si="2"/>
        <v>17</v>
      </c>
      <c r="B27" s="16" t="s">
        <v>220</v>
      </c>
      <c r="C27" s="17" t="s">
        <v>221</v>
      </c>
      <c r="D27" s="17" t="s">
        <v>23</v>
      </c>
      <c r="E27" s="229">
        <v>110</v>
      </c>
      <c r="F27" s="26"/>
      <c r="G27" s="116">
        <f t="shared" si="0"/>
        <v>0</v>
      </c>
      <c r="H27" s="121"/>
      <c r="I27" s="99">
        <f t="shared" si="3"/>
        <v>0</v>
      </c>
      <c r="J27" s="99">
        <f t="shared" si="1"/>
        <v>0</v>
      </c>
      <c r="K27" s="54"/>
      <c r="IT27"/>
      <c r="IU27"/>
    </row>
    <row r="28" spans="1:255" s="11" customFormat="1">
      <c r="A28" s="23">
        <f t="shared" si="2"/>
        <v>18</v>
      </c>
      <c r="B28" s="16" t="s">
        <v>151</v>
      </c>
      <c r="C28" s="17" t="s">
        <v>152</v>
      </c>
      <c r="D28" s="17" t="s">
        <v>28</v>
      </c>
      <c r="E28" s="227">
        <v>110</v>
      </c>
      <c r="F28" s="26"/>
      <c r="G28" s="116">
        <f t="shared" si="0"/>
        <v>0</v>
      </c>
      <c r="H28" s="121"/>
      <c r="I28" s="99">
        <f t="shared" si="3"/>
        <v>0</v>
      </c>
      <c r="J28" s="99">
        <f t="shared" si="1"/>
        <v>0</v>
      </c>
      <c r="K28" s="54"/>
      <c r="IT28"/>
      <c r="IU28"/>
    </row>
    <row r="29" spans="1:255" s="11" customFormat="1">
      <c r="A29" s="23">
        <f t="shared" si="2"/>
        <v>19</v>
      </c>
      <c r="B29" s="16" t="s">
        <v>222</v>
      </c>
      <c r="C29" s="17" t="s">
        <v>128</v>
      </c>
      <c r="D29" s="17" t="s">
        <v>223</v>
      </c>
      <c r="E29" s="229">
        <v>220</v>
      </c>
      <c r="F29" s="26"/>
      <c r="G29" s="116">
        <f t="shared" si="0"/>
        <v>0</v>
      </c>
      <c r="H29" s="121"/>
      <c r="I29" s="99">
        <f t="shared" si="3"/>
        <v>0</v>
      </c>
      <c r="J29" s="99">
        <f t="shared" si="1"/>
        <v>0</v>
      </c>
      <c r="K29" s="54"/>
      <c r="IT29"/>
      <c r="IU29"/>
    </row>
    <row r="30" spans="1:255" s="11" customFormat="1">
      <c r="A30" s="23">
        <f t="shared" si="2"/>
        <v>20</v>
      </c>
      <c r="B30" s="16" t="s">
        <v>226</v>
      </c>
      <c r="C30" s="67" t="s">
        <v>227</v>
      </c>
      <c r="D30" s="17" t="s">
        <v>44</v>
      </c>
      <c r="E30" s="229">
        <v>30</v>
      </c>
      <c r="F30" s="26"/>
      <c r="G30" s="116">
        <f t="shared" si="0"/>
        <v>0</v>
      </c>
      <c r="H30" s="121"/>
      <c r="I30" s="99">
        <f t="shared" si="3"/>
        <v>0</v>
      </c>
      <c r="J30" s="99">
        <f t="shared" si="1"/>
        <v>0</v>
      </c>
      <c r="K30" s="54"/>
      <c r="IT30"/>
      <c r="IU30"/>
    </row>
    <row r="31" spans="1:255" s="11" customFormat="1">
      <c r="A31" s="23">
        <f t="shared" si="2"/>
        <v>21</v>
      </c>
      <c r="B31" s="16" t="s">
        <v>226</v>
      </c>
      <c r="C31" s="17" t="s">
        <v>228</v>
      </c>
      <c r="D31" s="17" t="s">
        <v>63</v>
      </c>
      <c r="E31" s="229">
        <v>600</v>
      </c>
      <c r="F31" s="26"/>
      <c r="G31" s="116">
        <f t="shared" si="0"/>
        <v>0</v>
      </c>
      <c r="H31" s="121"/>
      <c r="I31" s="99">
        <f t="shared" si="3"/>
        <v>0</v>
      </c>
      <c r="J31" s="99">
        <f t="shared" si="1"/>
        <v>0</v>
      </c>
      <c r="K31" s="54"/>
      <c r="IT31"/>
      <c r="IU31"/>
    </row>
    <row r="32" spans="1:255" s="11" customFormat="1" ht="25.5">
      <c r="A32" s="23">
        <f t="shared" si="2"/>
        <v>22</v>
      </c>
      <c r="B32" s="47" t="s">
        <v>229</v>
      </c>
      <c r="C32" s="27" t="s">
        <v>230</v>
      </c>
      <c r="D32" s="27" t="s">
        <v>186</v>
      </c>
      <c r="E32" s="229">
        <v>10</v>
      </c>
      <c r="F32" s="26"/>
      <c r="G32" s="116">
        <f t="shared" si="0"/>
        <v>0</v>
      </c>
      <c r="H32" s="121"/>
      <c r="I32" s="99">
        <f t="shared" si="3"/>
        <v>0</v>
      </c>
      <c r="J32" s="99">
        <f t="shared" si="1"/>
        <v>0</v>
      </c>
      <c r="K32" s="54"/>
      <c r="IT32"/>
      <c r="IU32"/>
    </row>
    <row r="33" spans="1:255" s="11" customFormat="1">
      <c r="A33" s="23">
        <f t="shared" si="2"/>
        <v>23</v>
      </c>
      <c r="B33" s="47" t="s">
        <v>231</v>
      </c>
      <c r="C33" s="27" t="s">
        <v>232</v>
      </c>
      <c r="D33" s="27" t="s">
        <v>63</v>
      </c>
      <c r="E33" s="229">
        <v>5</v>
      </c>
      <c r="F33" s="26"/>
      <c r="G33" s="116">
        <f t="shared" si="0"/>
        <v>0</v>
      </c>
      <c r="H33" s="121"/>
      <c r="I33" s="99">
        <f t="shared" si="3"/>
        <v>0</v>
      </c>
      <c r="J33" s="99">
        <f t="shared" si="1"/>
        <v>0</v>
      </c>
      <c r="K33" s="54"/>
      <c r="IT33"/>
      <c r="IU33"/>
    </row>
    <row r="34" spans="1:255" s="11" customFormat="1">
      <c r="A34" s="23">
        <f t="shared" si="2"/>
        <v>24</v>
      </c>
      <c r="B34" s="16" t="s">
        <v>233</v>
      </c>
      <c r="C34" s="17" t="s">
        <v>20</v>
      </c>
      <c r="D34" s="17" t="s">
        <v>23</v>
      </c>
      <c r="E34" s="229">
        <v>15</v>
      </c>
      <c r="F34" s="26"/>
      <c r="G34" s="116">
        <f t="shared" si="0"/>
        <v>0</v>
      </c>
      <c r="H34" s="121"/>
      <c r="I34" s="99">
        <f t="shared" si="3"/>
        <v>0</v>
      </c>
      <c r="J34" s="99">
        <f t="shared" si="1"/>
        <v>0</v>
      </c>
      <c r="K34" s="54"/>
      <c r="IT34"/>
      <c r="IU34"/>
    </row>
    <row r="35" spans="1:255" s="11" customFormat="1">
      <c r="A35" s="23">
        <f t="shared" si="2"/>
        <v>25</v>
      </c>
      <c r="B35" s="16" t="s">
        <v>449</v>
      </c>
      <c r="C35" s="17" t="s">
        <v>20</v>
      </c>
      <c r="D35" s="17" t="s">
        <v>281</v>
      </c>
      <c r="E35" s="227">
        <v>5</v>
      </c>
      <c r="F35" s="26"/>
      <c r="G35" s="116">
        <f t="shared" si="0"/>
        <v>0</v>
      </c>
      <c r="H35" s="121"/>
      <c r="I35" s="99">
        <f t="shared" si="3"/>
        <v>0</v>
      </c>
      <c r="J35" s="99">
        <f t="shared" si="1"/>
        <v>0</v>
      </c>
      <c r="K35" s="54"/>
      <c r="IT35"/>
      <c r="IU35"/>
    </row>
    <row r="36" spans="1:255" s="11" customFormat="1">
      <c r="A36" s="23">
        <f t="shared" si="2"/>
        <v>26</v>
      </c>
      <c r="B36" s="16" t="s">
        <v>450</v>
      </c>
      <c r="C36" s="17" t="s">
        <v>20</v>
      </c>
      <c r="D36" s="17" t="s">
        <v>281</v>
      </c>
      <c r="E36" s="227">
        <v>35</v>
      </c>
      <c r="F36" s="103"/>
      <c r="G36" s="116">
        <f t="shared" si="0"/>
        <v>0</v>
      </c>
      <c r="H36" s="121"/>
      <c r="I36" s="99">
        <f t="shared" si="3"/>
        <v>0</v>
      </c>
      <c r="J36" s="99">
        <f t="shared" si="1"/>
        <v>0</v>
      </c>
      <c r="K36" s="54"/>
      <c r="IT36"/>
      <c r="IU36"/>
    </row>
    <row r="37" spans="1:255" s="11" customFormat="1">
      <c r="A37" s="23">
        <f t="shared" si="2"/>
        <v>27</v>
      </c>
      <c r="B37" s="16" t="s">
        <v>24</v>
      </c>
      <c r="C37" s="27" t="s">
        <v>25</v>
      </c>
      <c r="D37" s="17" t="s">
        <v>857</v>
      </c>
      <c r="E37" s="227">
        <v>200</v>
      </c>
      <c r="F37" s="26"/>
      <c r="G37" s="116">
        <f t="shared" si="0"/>
        <v>0</v>
      </c>
      <c r="H37" s="121"/>
      <c r="I37" s="99">
        <f t="shared" si="3"/>
        <v>0</v>
      </c>
      <c r="J37" s="99">
        <f t="shared" si="1"/>
        <v>0</v>
      </c>
      <c r="K37" s="54"/>
      <c r="IT37"/>
      <c r="IU37"/>
    </row>
    <row r="38" spans="1:255" s="11" customFormat="1">
      <c r="A38" s="23">
        <f t="shared" si="2"/>
        <v>28</v>
      </c>
      <c r="B38" s="28" t="s">
        <v>234</v>
      </c>
      <c r="C38" s="23" t="s">
        <v>235</v>
      </c>
      <c r="D38" s="23" t="s">
        <v>63</v>
      </c>
      <c r="E38" s="267">
        <v>1000</v>
      </c>
      <c r="F38" s="26"/>
      <c r="G38" s="116">
        <f t="shared" si="0"/>
        <v>0</v>
      </c>
      <c r="H38" s="121"/>
      <c r="I38" s="99">
        <f t="shared" si="3"/>
        <v>0</v>
      </c>
      <c r="J38" s="99">
        <f t="shared" si="1"/>
        <v>0</v>
      </c>
      <c r="K38" s="16"/>
      <c r="IT38"/>
      <c r="IU38"/>
    </row>
    <row r="39" spans="1:255" s="11" customFormat="1">
      <c r="A39" s="23">
        <f t="shared" si="2"/>
        <v>29</v>
      </c>
      <c r="B39" s="32" t="s">
        <v>430</v>
      </c>
      <c r="C39" s="17" t="s">
        <v>162</v>
      </c>
      <c r="D39" s="17" t="s">
        <v>23</v>
      </c>
      <c r="E39" s="227">
        <v>700</v>
      </c>
      <c r="F39" s="103"/>
      <c r="G39" s="116">
        <f t="shared" si="0"/>
        <v>0</v>
      </c>
      <c r="H39" s="121"/>
      <c r="I39" s="207">
        <f t="shared" si="3"/>
        <v>0</v>
      </c>
      <c r="J39" s="207">
        <f t="shared" si="1"/>
        <v>0</v>
      </c>
      <c r="K39" s="16"/>
      <c r="IT39"/>
      <c r="IU39"/>
    </row>
    <row r="40" spans="1:255" s="11" customFormat="1">
      <c r="A40" s="23">
        <f t="shared" si="2"/>
        <v>30</v>
      </c>
      <c r="B40" s="16" t="s">
        <v>431</v>
      </c>
      <c r="C40" s="17" t="s">
        <v>432</v>
      </c>
      <c r="D40" s="17" t="s">
        <v>208</v>
      </c>
      <c r="E40" s="227">
        <v>550</v>
      </c>
      <c r="F40" s="103"/>
      <c r="G40" s="116">
        <f t="shared" si="0"/>
        <v>0</v>
      </c>
      <c r="H40" s="121"/>
      <c r="I40" s="207">
        <f t="shared" si="3"/>
        <v>0</v>
      </c>
      <c r="J40" s="207">
        <f t="shared" si="1"/>
        <v>0</v>
      </c>
      <c r="K40" s="16"/>
      <c r="IT40"/>
      <c r="IU40"/>
    </row>
    <row r="41" spans="1:255" s="11" customFormat="1">
      <c r="A41" s="23">
        <f t="shared" si="2"/>
        <v>31</v>
      </c>
      <c r="B41" s="32" t="s">
        <v>236</v>
      </c>
      <c r="C41" s="27" t="s">
        <v>123</v>
      </c>
      <c r="D41" s="17" t="s">
        <v>63</v>
      </c>
      <c r="E41" s="229">
        <v>5</v>
      </c>
      <c r="F41" s="26"/>
      <c r="G41" s="116">
        <f t="shared" si="0"/>
        <v>0</v>
      </c>
      <c r="H41" s="121"/>
      <c r="I41" s="99">
        <f t="shared" si="3"/>
        <v>0</v>
      </c>
      <c r="J41" s="99">
        <f t="shared" si="1"/>
        <v>0</v>
      </c>
      <c r="K41" s="54"/>
      <c r="IT41"/>
      <c r="IU41"/>
    </row>
    <row r="42" spans="1:255" s="11" customFormat="1">
      <c r="A42" s="23">
        <f t="shared" si="2"/>
        <v>32</v>
      </c>
      <c r="B42" s="31" t="s">
        <v>236</v>
      </c>
      <c r="C42" s="21" t="s">
        <v>22</v>
      </c>
      <c r="D42" s="21" t="s">
        <v>23</v>
      </c>
      <c r="E42" s="254">
        <v>5</v>
      </c>
      <c r="F42" s="103"/>
      <c r="G42" s="116">
        <f t="shared" si="0"/>
        <v>0</v>
      </c>
      <c r="H42" s="121"/>
      <c r="I42" s="99">
        <f t="shared" si="3"/>
        <v>0</v>
      </c>
      <c r="J42" s="99">
        <f t="shared" si="1"/>
        <v>0</v>
      </c>
      <c r="K42" s="54"/>
      <c r="IT42"/>
      <c r="IU42"/>
    </row>
    <row r="43" spans="1:255" s="11" customFormat="1">
      <c r="A43" s="23">
        <f t="shared" si="2"/>
        <v>33</v>
      </c>
      <c r="B43" s="31" t="s">
        <v>237</v>
      </c>
      <c r="C43" s="21" t="s">
        <v>238</v>
      </c>
      <c r="D43" s="21" t="s">
        <v>63</v>
      </c>
      <c r="E43" s="254">
        <v>330</v>
      </c>
      <c r="F43" s="103"/>
      <c r="G43" s="116">
        <f t="shared" si="0"/>
        <v>0</v>
      </c>
      <c r="H43" s="121"/>
      <c r="I43" s="99">
        <f t="shared" si="3"/>
        <v>0</v>
      </c>
      <c r="J43" s="99">
        <f t="shared" si="1"/>
        <v>0</v>
      </c>
      <c r="K43" s="16"/>
      <c r="IT43"/>
      <c r="IU43"/>
    </row>
    <row r="44" spans="1:255" s="38" customFormat="1">
      <c r="A44" s="23">
        <f t="shared" si="2"/>
        <v>34</v>
      </c>
      <c r="B44" s="16" t="s">
        <v>237</v>
      </c>
      <c r="C44" s="17" t="s">
        <v>239</v>
      </c>
      <c r="D44" s="17" t="s">
        <v>44</v>
      </c>
      <c r="E44" s="229">
        <v>14</v>
      </c>
      <c r="F44" s="26"/>
      <c r="G44" s="116">
        <f t="shared" si="0"/>
        <v>0</v>
      </c>
      <c r="H44" s="121"/>
      <c r="I44" s="99">
        <f t="shared" si="3"/>
        <v>0</v>
      </c>
      <c r="J44" s="99">
        <f t="shared" si="1"/>
        <v>0</v>
      </c>
      <c r="K44" s="16"/>
      <c r="IT44"/>
      <c r="IU44"/>
    </row>
    <row r="45" spans="1:255" s="38" customFormat="1">
      <c r="A45" s="23">
        <f t="shared" si="2"/>
        <v>35</v>
      </c>
      <c r="B45" s="16" t="s">
        <v>453</v>
      </c>
      <c r="C45" s="27" t="s">
        <v>454</v>
      </c>
      <c r="D45" s="17" t="s">
        <v>281</v>
      </c>
      <c r="E45" s="227">
        <v>60</v>
      </c>
      <c r="F45" s="26"/>
      <c r="G45" s="116">
        <f t="shared" si="0"/>
        <v>0</v>
      </c>
      <c r="H45" s="121"/>
      <c r="I45" s="99">
        <f t="shared" si="3"/>
        <v>0</v>
      </c>
      <c r="J45" s="99">
        <f t="shared" si="1"/>
        <v>0</v>
      </c>
      <c r="K45" s="16"/>
      <c r="IT45"/>
      <c r="IU45"/>
    </row>
    <row r="46" spans="1:255" s="38" customFormat="1" ht="25.5">
      <c r="A46" s="23">
        <f t="shared" si="2"/>
        <v>36</v>
      </c>
      <c r="B46" s="16" t="s">
        <v>241</v>
      </c>
      <c r="C46" s="17" t="s">
        <v>242</v>
      </c>
      <c r="D46" s="17" t="s">
        <v>243</v>
      </c>
      <c r="E46" s="229">
        <v>20</v>
      </c>
      <c r="F46" s="26"/>
      <c r="G46" s="116">
        <f t="shared" si="0"/>
        <v>0</v>
      </c>
      <c r="H46" s="121"/>
      <c r="I46" s="99">
        <f t="shared" si="3"/>
        <v>0</v>
      </c>
      <c r="J46" s="99">
        <f t="shared" si="1"/>
        <v>0</v>
      </c>
      <c r="K46" s="54"/>
      <c r="IT46"/>
      <c r="IU46"/>
    </row>
    <row r="47" spans="1:255" s="38" customFormat="1">
      <c r="A47" s="23">
        <f t="shared" si="2"/>
        <v>37</v>
      </c>
      <c r="B47" s="32" t="s">
        <v>244</v>
      </c>
      <c r="C47" s="72" t="s">
        <v>165</v>
      </c>
      <c r="D47" s="72" t="s">
        <v>691</v>
      </c>
      <c r="E47" s="229">
        <v>70</v>
      </c>
      <c r="F47" s="26"/>
      <c r="G47" s="116">
        <f t="shared" si="0"/>
        <v>0</v>
      </c>
      <c r="H47" s="121"/>
      <c r="I47" s="99">
        <f t="shared" si="3"/>
        <v>0</v>
      </c>
      <c r="J47" s="99">
        <f>G47+I47</f>
        <v>0</v>
      </c>
      <c r="K47" s="54"/>
      <c r="IT47"/>
      <c r="IU47"/>
    </row>
    <row r="48" spans="1:255" s="38" customFormat="1">
      <c r="A48" s="23">
        <f t="shared" si="2"/>
        <v>38</v>
      </c>
      <c r="B48" s="16" t="s">
        <v>437</v>
      </c>
      <c r="C48" s="17" t="s">
        <v>102</v>
      </c>
      <c r="D48" s="17" t="s">
        <v>44</v>
      </c>
      <c r="E48" s="227">
        <v>130</v>
      </c>
      <c r="F48" s="26"/>
      <c r="G48" s="116">
        <f t="shared" si="0"/>
        <v>0</v>
      </c>
      <c r="H48" s="121"/>
      <c r="I48" s="207">
        <f t="shared" si="3"/>
        <v>0</v>
      </c>
      <c r="J48" s="207">
        <f t="shared" ref="J48:J49" si="4">G48+I48</f>
        <v>0</v>
      </c>
      <c r="K48" s="54"/>
      <c r="IT48"/>
      <c r="IU48"/>
    </row>
    <row r="49" spans="1:255" s="38" customFormat="1">
      <c r="A49" s="23">
        <f t="shared" si="2"/>
        <v>39</v>
      </c>
      <c r="B49" s="16" t="s">
        <v>437</v>
      </c>
      <c r="C49" s="17" t="s">
        <v>32</v>
      </c>
      <c r="D49" s="17" t="s">
        <v>44</v>
      </c>
      <c r="E49" s="227">
        <v>20</v>
      </c>
      <c r="F49" s="26"/>
      <c r="G49" s="116">
        <f t="shared" si="0"/>
        <v>0</v>
      </c>
      <c r="H49" s="121"/>
      <c r="I49" s="207">
        <f t="shared" si="3"/>
        <v>0</v>
      </c>
      <c r="J49" s="207">
        <f t="shared" si="4"/>
        <v>0</v>
      </c>
      <c r="K49" s="54"/>
      <c r="IT49"/>
      <c r="IU49"/>
    </row>
    <row r="50" spans="1:255" s="38" customFormat="1">
      <c r="A50" s="23">
        <f t="shared" si="2"/>
        <v>40</v>
      </c>
      <c r="B50" s="32" t="s">
        <v>245</v>
      </c>
      <c r="C50" s="72" t="s">
        <v>74</v>
      </c>
      <c r="D50" s="17" t="s">
        <v>246</v>
      </c>
      <c r="E50" s="229">
        <v>60</v>
      </c>
      <c r="F50" s="26"/>
      <c r="G50" s="116">
        <f t="shared" si="0"/>
        <v>0</v>
      </c>
      <c r="H50" s="121"/>
      <c r="I50" s="99">
        <f t="shared" si="3"/>
        <v>0</v>
      </c>
      <c r="J50" s="99">
        <f>G50+I50</f>
        <v>0</v>
      </c>
      <c r="K50" s="54"/>
      <c r="IT50"/>
      <c r="IU50"/>
    </row>
    <row r="51" spans="1:255" s="38" customFormat="1">
      <c r="A51" s="23">
        <f t="shared" si="2"/>
        <v>41</v>
      </c>
      <c r="B51" s="47" t="s">
        <v>369</v>
      </c>
      <c r="C51" s="72" t="s">
        <v>128</v>
      </c>
      <c r="D51" s="72" t="s">
        <v>17</v>
      </c>
      <c r="E51" s="227">
        <v>9</v>
      </c>
      <c r="F51" s="26"/>
      <c r="G51" s="116">
        <f t="shared" si="0"/>
        <v>0</v>
      </c>
      <c r="H51" s="121"/>
      <c r="I51" s="99">
        <f t="shared" si="3"/>
        <v>0</v>
      </c>
      <c r="J51" s="99">
        <f t="shared" ref="J51" si="5">G51+I51</f>
        <v>0</v>
      </c>
      <c r="K51" s="54"/>
      <c r="IT51"/>
      <c r="IU51"/>
    </row>
    <row r="52" spans="1:255" s="38" customFormat="1">
      <c r="A52" s="23">
        <f t="shared" si="2"/>
        <v>42</v>
      </c>
      <c r="B52" s="28" t="s">
        <v>247</v>
      </c>
      <c r="C52" s="23" t="s">
        <v>30</v>
      </c>
      <c r="D52" s="23" t="s">
        <v>44</v>
      </c>
      <c r="E52" s="267">
        <v>10</v>
      </c>
      <c r="F52" s="26"/>
      <c r="G52" s="116">
        <f t="shared" si="0"/>
        <v>0</v>
      </c>
      <c r="H52" s="121"/>
      <c r="I52" s="99">
        <f t="shared" si="3"/>
        <v>0</v>
      </c>
      <c r="J52" s="99">
        <f>G52+I52</f>
        <v>0</v>
      </c>
      <c r="K52" s="54"/>
      <c r="IT52"/>
      <c r="IU52"/>
    </row>
    <row r="53" spans="1:255" s="38" customFormat="1">
      <c r="A53" s="23">
        <f t="shared" si="2"/>
        <v>43</v>
      </c>
      <c r="B53" s="16" t="s">
        <v>433</v>
      </c>
      <c r="C53" s="17" t="s">
        <v>155</v>
      </c>
      <c r="D53" s="17" t="s">
        <v>23</v>
      </c>
      <c r="E53" s="227">
        <v>400</v>
      </c>
      <c r="F53" s="103"/>
      <c r="G53" s="116">
        <f t="shared" si="0"/>
        <v>0</v>
      </c>
      <c r="H53" s="121"/>
      <c r="I53" s="207">
        <f t="shared" si="3"/>
        <v>0</v>
      </c>
      <c r="J53" s="207">
        <f t="shared" ref="J53" si="6">G53+I53</f>
        <v>0</v>
      </c>
      <c r="K53" s="54"/>
      <c r="IT53"/>
      <c r="IU53"/>
    </row>
    <row r="54" spans="1:255" s="38" customFormat="1">
      <c r="A54" s="23">
        <f t="shared" si="2"/>
        <v>44</v>
      </c>
      <c r="B54" s="31" t="s">
        <v>248</v>
      </c>
      <c r="C54" s="15" t="s">
        <v>249</v>
      </c>
      <c r="D54" s="15" t="s">
        <v>23</v>
      </c>
      <c r="E54" s="229">
        <v>10</v>
      </c>
      <c r="F54" s="26"/>
      <c r="G54" s="116">
        <f t="shared" si="0"/>
        <v>0</v>
      </c>
      <c r="H54" s="121"/>
      <c r="I54" s="99">
        <f t="shared" si="3"/>
        <v>0</v>
      </c>
      <c r="J54" s="99">
        <f>G54+I54</f>
        <v>0</v>
      </c>
      <c r="K54" s="54"/>
      <c r="IT54"/>
      <c r="IU54"/>
    </row>
    <row r="55" spans="1:255" s="38" customFormat="1">
      <c r="A55" s="23">
        <f t="shared" si="2"/>
        <v>45</v>
      </c>
      <c r="B55" s="31" t="s">
        <v>125</v>
      </c>
      <c r="C55" s="21" t="s">
        <v>46</v>
      </c>
      <c r="D55" s="21" t="s">
        <v>853</v>
      </c>
      <c r="E55" s="255">
        <v>300</v>
      </c>
      <c r="F55" s="18"/>
      <c r="G55" s="116">
        <f t="shared" si="0"/>
        <v>0</v>
      </c>
      <c r="H55" s="121"/>
      <c r="I55" s="99">
        <f t="shared" si="3"/>
        <v>0</v>
      </c>
      <c r="J55" s="99">
        <f t="shared" ref="J55" si="7">G55+I55</f>
        <v>0</v>
      </c>
      <c r="K55" s="54"/>
      <c r="IT55"/>
      <c r="IU55"/>
    </row>
    <row r="56" spans="1:255" s="38" customFormat="1">
      <c r="A56" s="23">
        <f t="shared" si="2"/>
        <v>46</v>
      </c>
      <c r="B56" s="16" t="s">
        <v>250</v>
      </c>
      <c r="C56" s="65" t="s">
        <v>126</v>
      </c>
      <c r="D56" s="17" t="s">
        <v>23</v>
      </c>
      <c r="E56" s="229">
        <v>600</v>
      </c>
      <c r="F56" s="26"/>
      <c r="G56" s="116">
        <f t="shared" si="0"/>
        <v>0</v>
      </c>
      <c r="H56" s="121"/>
      <c r="I56" s="99">
        <f t="shared" si="3"/>
        <v>0</v>
      </c>
      <c r="J56" s="99">
        <f t="shared" ref="J56:J87" si="8">G56+I56</f>
        <v>0</v>
      </c>
      <c r="K56" s="54"/>
      <c r="IT56"/>
      <c r="IU56"/>
    </row>
    <row r="57" spans="1:255" s="38" customFormat="1" ht="38.25">
      <c r="A57" s="23">
        <f t="shared" si="2"/>
        <v>47</v>
      </c>
      <c r="B57" s="96" t="s">
        <v>958</v>
      </c>
      <c r="C57" s="194" t="s">
        <v>959</v>
      </c>
      <c r="D57" s="72" t="s">
        <v>223</v>
      </c>
      <c r="E57" s="229">
        <v>1500</v>
      </c>
      <c r="F57" s="26"/>
      <c r="G57" s="116">
        <f t="shared" si="0"/>
        <v>0</v>
      </c>
      <c r="H57" s="121"/>
      <c r="I57" s="99">
        <f t="shared" si="3"/>
        <v>0</v>
      </c>
      <c r="J57" s="99">
        <f t="shared" si="8"/>
        <v>0</v>
      </c>
      <c r="K57" s="54"/>
      <c r="IT57"/>
      <c r="IU57"/>
    </row>
    <row r="58" spans="1:255" s="38" customFormat="1">
      <c r="A58" s="23">
        <f t="shared" si="2"/>
        <v>48</v>
      </c>
      <c r="B58" s="16" t="s">
        <v>861</v>
      </c>
      <c r="C58" s="72" t="s">
        <v>987</v>
      </c>
      <c r="D58" s="17" t="s">
        <v>63</v>
      </c>
      <c r="E58" s="229">
        <v>40</v>
      </c>
      <c r="F58" s="26"/>
      <c r="G58" s="116">
        <f t="shared" si="0"/>
        <v>0</v>
      </c>
      <c r="H58" s="121"/>
      <c r="I58" s="99">
        <f t="shared" si="3"/>
        <v>0</v>
      </c>
      <c r="J58" s="99">
        <f t="shared" si="8"/>
        <v>0</v>
      </c>
      <c r="K58" s="54"/>
      <c r="IT58"/>
      <c r="IU58"/>
    </row>
    <row r="59" spans="1:255" s="38" customFormat="1">
      <c r="A59" s="23">
        <f t="shared" si="2"/>
        <v>49</v>
      </c>
      <c r="B59" s="28" t="s">
        <v>252</v>
      </c>
      <c r="C59" s="23" t="s">
        <v>30</v>
      </c>
      <c r="D59" s="23" t="s">
        <v>68</v>
      </c>
      <c r="E59" s="267">
        <v>35</v>
      </c>
      <c r="F59" s="26"/>
      <c r="G59" s="116">
        <f t="shared" si="0"/>
        <v>0</v>
      </c>
      <c r="H59" s="121"/>
      <c r="I59" s="99">
        <f t="shared" si="3"/>
        <v>0</v>
      </c>
      <c r="J59" s="99">
        <f t="shared" si="8"/>
        <v>0</v>
      </c>
      <c r="K59" s="54"/>
      <c r="IT59"/>
      <c r="IU59"/>
    </row>
    <row r="60" spans="1:255" s="43" customFormat="1">
      <c r="A60" s="23">
        <f t="shared" si="2"/>
        <v>50</v>
      </c>
      <c r="B60" s="31" t="s">
        <v>252</v>
      </c>
      <c r="C60" s="21" t="s">
        <v>253</v>
      </c>
      <c r="D60" s="21" t="s">
        <v>63</v>
      </c>
      <c r="E60" s="254">
        <v>300</v>
      </c>
      <c r="F60" s="103"/>
      <c r="G60" s="116">
        <f t="shared" si="0"/>
        <v>0</v>
      </c>
      <c r="H60" s="121"/>
      <c r="I60" s="99">
        <f t="shared" si="3"/>
        <v>0</v>
      </c>
      <c r="J60" s="99">
        <f t="shared" si="8"/>
        <v>0</v>
      </c>
      <c r="K60" s="54"/>
      <c r="IT60"/>
      <c r="IU60"/>
    </row>
    <row r="61" spans="1:255" s="43" customFormat="1">
      <c r="A61" s="23">
        <f t="shared" si="2"/>
        <v>51</v>
      </c>
      <c r="B61" s="31" t="s">
        <v>252</v>
      </c>
      <c r="C61" s="21" t="s">
        <v>152</v>
      </c>
      <c r="D61" s="21" t="s">
        <v>63</v>
      </c>
      <c r="E61" s="254">
        <v>300</v>
      </c>
      <c r="F61" s="103"/>
      <c r="G61" s="116">
        <f t="shared" si="0"/>
        <v>0</v>
      </c>
      <c r="H61" s="121"/>
      <c r="I61" s="99">
        <f t="shared" si="3"/>
        <v>0</v>
      </c>
      <c r="J61" s="99">
        <f t="shared" si="8"/>
        <v>0</v>
      </c>
      <c r="K61" s="54"/>
      <c r="IT61"/>
      <c r="IU61"/>
    </row>
    <row r="62" spans="1:255" s="43" customFormat="1">
      <c r="A62" s="23">
        <f t="shared" si="2"/>
        <v>52</v>
      </c>
      <c r="B62" s="31" t="s">
        <v>254</v>
      </c>
      <c r="C62" s="21" t="s">
        <v>32</v>
      </c>
      <c r="D62" s="21" t="s">
        <v>121</v>
      </c>
      <c r="E62" s="254">
        <v>5</v>
      </c>
      <c r="F62" s="103"/>
      <c r="G62" s="116">
        <f t="shared" si="0"/>
        <v>0</v>
      </c>
      <c r="H62" s="121"/>
      <c r="I62" s="99">
        <f t="shared" si="3"/>
        <v>0</v>
      </c>
      <c r="J62" s="99">
        <f t="shared" si="8"/>
        <v>0</v>
      </c>
      <c r="K62" s="54"/>
      <c r="IT62"/>
      <c r="IU62"/>
    </row>
    <row r="63" spans="1:255" s="43" customFormat="1">
      <c r="A63" s="23">
        <f t="shared" si="2"/>
        <v>53</v>
      </c>
      <c r="B63" s="28" t="s">
        <v>254</v>
      </c>
      <c r="C63" s="23" t="s">
        <v>46</v>
      </c>
      <c r="D63" s="23" t="s">
        <v>121</v>
      </c>
      <c r="E63" s="267">
        <v>10</v>
      </c>
      <c r="F63" s="26"/>
      <c r="G63" s="116">
        <f t="shared" si="0"/>
        <v>0</v>
      </c>
      <c r="H63" s="121"/>
      <c r="I63" s="99">
        <f t="shared" si="3"/>
        <v>0</v>
      </c>
      <c r="J63" s="99">
        <f t="shared" si="8"/>
        <v>0</v>
      </c>
      <c r="K63" s="54"/>
      <c r="IT63"/>
      <c r="IU63"/>
    </row>
    <row r="64" spans="1:255" s="43" customFormat="1">
      <c r="A64" s="23">
        <f t="shared" si="2"/>
        <v>54</v>
      </c>
      <c r="B64" s="31" t="s">
        <v>254</v>
      </c>
      <c r="C64" s="21" t="s">
        <v>255</v>
      </c>
      <c r="D64" s="21" t="s">
        <v>23</v>
      </c>
      <c r="E64" s="254">
        <v>2</v>
      </c>
      <c r="F64" s="103"/>
      <c r="G64" s="116">
        <f t="shared" si="0"/>
        <v>0</v>
      </c>
      <c r="H64" s="121"/>
      <c r="I64" s="99">
        <f t="shared" si="3"/>
        <v>0</v>
      </c>
      <c r="J64" s="99">
        <f t="shared" si="8"/>
        <v>0</v>
      </c>
      <c r="K64" s="54"/>
      <c r="IT64"/>
      <c r="IU64"/>
    </row>
    <row r="65" spans="1:255" s="43" customFormat="1">
      <c r="A65" s="23">
        <f t="shared" si="2"/>
        <v>55</v>
      </c>
      <c r="B65" s="28" t="s">
        <v>256</v>
      </c>
      <c r="C65" s="23" t="s">
        <v>46</v>
      </c>
      <c r="D65" s="23" t="s">
        <v>17</v>
      </c>
      <c r="E65" s="267">
        <v>5</v>
      </c>
      <c r="F65" s="26"/>
      <c r="G65" s="116">
        <f t="shared" si="0"/>
        <v>0</v>
      </c>
      <c r="H65" s="121"/>
      <c r="I65" s="99">
        <f t="shared" si="3"/>
        <v>0</v>
      </c>
      <c r="J65" s="99">
        <f t="shared" si="8"/>
        <v>0</v>
      </c>
      <c r="K65" s="54"/>
      <c r="IT65"/>
      <c r="IU65"/>
    </row>
    <row r="66" spans="1:255" s="43" customFormat="1">
      <c r="A66" s="23">
        <f t="shared" si="2"/>
        <v>56</v>
      </c>
      <c r="B66" s="47" t="s">
        <v>375</v>
      </c>
      <c r="C66" s="17" t="s">
        <v>25</v>
      </c>
      <c r="D66" s="17" t="s">
        <v>17</v>
      </c>
      <c r="E66" s="229">
        <v>15</v>
      </c>
      <c r="F66" s="62"/>
      <c r="G66" s="116">
        <f t="shared" si="0"/>
        <v>0</v>
      </c>
      <c r="H66" s="121"/>
      <c r="I66" s="99">
        <f t="shared" si="3"/>
        <v>0</v>
      </c>
      <c r="J66" s="99">
        <f t="shared" si="8"/>
        <v>0</v>
      </c>
      <c r="K66" s="54"/>
      <c r="IT66"/>
      <c r="IU66"/>
    </row>
    <row r="67" spans="1:255" s="43" customFormat="1" ht="25.5">
      <c r="A67" s="23">
        <f t="shared" si="2"/>
        <v>57</v>
      </c>
      <c r="B67" s="32" t="s">
        <v>419</v>
      </c>
      <c r="C67" s="65" t="s">
        <v>420</v>
      </c>
      <c r="D67" s="17" t="s">
        <v>63</v>
      </c>
      <c r="E67" s="229">
        <v>550</v>
      </c>
      <c r="F67" s="26"/>
      <c r="G67" s="116">
        <f t="shared" si="0"/>
        <v>0</v>
      </c>
      <c r="H67" s="121"/>
      <c r="I67" s="99">
        <f t="shared" si="3"/>
        <v>0</v>
      </c>
      <c r="J67" s="99">
        <f t="shared" si="8"/>
        <v>0</v>
      </c>
      <c r="K67" s="54"/>
      <c r="IT67"/>
      <c r="IU67"/>
    </row>
    <row r="68" spans="1:255" s="43" customFormat="1" ht="25.5">
      <c r="A68" s="23">
        <f t="shared" si="2"/>
        <v>58</v>
      </c>
      <c r="B68" s="32" t="s">
        <v>421</v>
      </c>
      <c r="C68" s="65" t="s">
        <v>422</v>
      </c>
      <c r="D68" s="17" t="s">
        <v>384</v>
      </c>
      <c r="E68" s="229">
        <v>1000</v>
      </c>
      <c r="F68" s="26"/>
      <c r="G68" s="116">
        <f t="shared" si="0"/>
        <v>0</v>
      </c>
      <c r="H68" s="121"/>
      <c r="I68" s="99">
        <f t="shared" si="3"/>
        <v>0</v>
      </c>
      <c r="J68" s="99">
        <f t="shared" si="8"/>
        <v>0</v>
      </c>
      <c r="K68" s="54"/>
      <c r="IT68"/>
      <c r="IU68"/>
    </row>
    <row r="69" spans="1:255" s="43" customFormat="1">
      <c r="A69" s="23">
        <f t="shared" si="2"/>
        <v>59</v>
      </c>
      <c r="B69" s="16" t="s">
        <v>599</v>
      </c>
      <c r="C69" s="17" t="s">
        <v>600</v>
      </c>
      <c r="D69" s="17" t="s">
        <v>158</v>
      </c>
      <c r="E69" s="229">
        <v>200</v>
      </c>
      <c r="F69" s="26"/>
      <c r="G69" s="116">
        <f t="shared" si="0"/>
        <v>0</v>
      </c>
      <c r="H69" s="121"/>
      <c r="I69" s="99">
        <f t="shared" si="3"/>
        <v>0</v>
      </c>
      <c r="J69" s="99">
        <f t="shared" si="8"/>
        <v>0</v>
      </c>
      <c r="K69" s="52"/>
      <c r="IT69"/>
      <c r="IU69"/>
    </row>
    <row r="70" spans="1:255" s="43" customFormat="1">
      <c r="A70" s="23">
        <f t="shared" si="2"/>
        <v>60</v>
      </c>
      <c r="B70" s="16" t="s">
        <v>601</v>
      </c>
      <c r="C70" s="17" t="s">
        <v>32</v>
      </c>
      <c r="D70" s="17" t="s">
        <v>18</v>
      </c>
      <c r="E70" s="229">
        <v>3</v>
      </c>
      <c r="F70" s="26"/>
      <c r="G70" s="116">
        <f t="shared" si="0"/>
        <v>0</v>
      </c>
      <c r="H70" s="121"/>
      <c r="I70" s="99">
        <f t="shared" si="3"/>
        <v>0</v>
      </c>
      <c r="J70" s="99">
        <f t="shared" si="8"/>
        <v>0</v>
      </c>
      <c r="K70" s="52"/>
      <c r="IT70"/>
      <c r="IU70"/>
    </row>
    <row r="71" spans="1:255" s="43" customFormat="1">
      <c r="A71" s="23">
        <f t="shared" si="2"/>
        <v>61</v>
      </c>
      <c r="B71" s="16" t="s">
        <v>602</v>
      </c>
      <c r="C71" s="17" t="s">
        <v>100</v>
      </c>
      <c r="D71" s="17" t="s">
        <v>18</v>
      </c>
      <c r="E71" s="229">
        <v>5</v>
      </c>
      <c r="F71" s="26"/>
      <c r="G71" s="116">
        <f t="shared" si="0"/>
        <v>0</v>
      </c>
      <c r="H71" s="121"/>
      <c r="I71" s="99">
        <f t="shared" si="3"/>
        <v>0</v>
      </c>
      <c r="J71" s="99">
        <f t="shared" si="8"/>
        <v>0</v>
      </c>
      <c r="K71" s="52"/>
      <c r="IT71"/>
      <c r="IU71"/>
    </row>
    <row r="72" spans="1:255" s="43" customFormat="1">
      <c r="A72" s="23">
        <f t="shared" si="2"/>
        <v>62</v>
      </c>
      <c r="B72" s="16" t="s">
        <v>365</v>
      </c>
      <c r="C72" s="72" t="s">
        <v>30</v>
      </c>
      <c r="D72" s="72" t="s">
        <v>734</v>
      </c>
      <c r="E72" s="227">
        <v>20</v>
      </c>
      <c r="F72" s="26"/>
      <c r="G72" s="116">
        <f t="shared" si="0"/>
        <v>0</v>
      </c>
      <c r="H72" s="121"/>
      <c r="I72" s="99">
        <f t="shared" si="3"/>
        <v>0</v>
      </c>
      <c r="J72" s="99">
        <f t="shared" si="8"/>
        <v>0</v>
      </c>
      <c r="K72" s="52"/>
      <c r="IT72"/>
      <c r="IU72"/>
    </row>
    <row r="73" spans="1:255" s="43" customFormat="1">
      <c r="A73" s="23">
        <f t="shared" si="2"/>
        <v>63</v>
      </c>
      <c r="B73" s="16" t="s">
        <v>603</v>
      </c>
      <c r="C73" s="17" t="s">
        <v>204</v>
      </c>
      <c r="D73" s="17" t="s">
        <v>121</v>
      </c>
      <c r="E73" s="229">
        <v>300</v>
      </c>
      <c r="F73" s="26"/>
      <c r="G73" s="116">
        <f t="shared" si="0"/>
        <v>0</v>
      </c>
      <c r="H73" s="121"/>
      <c r="I73" s="99">
        <f t="shared" si="3"/>
        <v>0</v>
      </c>
      <c r="J73" s="99">
        <f t="shared" si="8"/>
        <v>0</v>
      </c>
      <c r="K73" s="54"/>
      <c r="IT73"/>
      <c r="IU73"/>
    </row>
    <row r="74" spans="1:255" s="43" customFormat="1">
      <c r="A74" s="23">
        <f t="shared" si="2"/>
        <v>64</v>
      </c>
      <c r="B74" s="16" t="s">
        <v>604</v>
      </c>
      <c r="C74" s="17" t="s">
        <v>157</v>
      </c>
      <c r="D74" s="17" t="s">
        <v>23</v>
      </c>
      <c r="E74" s="229">
        <v>350</v>
      </c>
      <c r="F74" s="26"/>
      <c r="G74" s="116">
        <f t="shared" ref="G74:G109" si="9">E74*F74</f>
        <v>0</v>
      </c>
      <c r="H74" s="121"/>
      <c r="I74" s="99">
        <f t="shared" si="3"/>
        <v>0</v>
      </c>
      <c r="J74" s="99">
        <f t="shared" si="8"/>
        <v>0</v>
      </c>
      <c r="K74" s="52"/>
      <c r="IT74"/>
      <c r="IU74"/>
    </row>
    <row r="75" spans="1:255" s="43" customFormat="1">
      <c r="A75" s="23">
        <f t="shared" si="2"/>
        <v>65</v>
      </c>
      <c r="B75" s="32" t="s">
        <v>520</v>
      </c>
      <c r="C75" s="17" t="s">
        <v>186</v>
      </c>
      <c r="D75" s="72" t="s">
        <v>909</v>
      </c>
      <c r="E75" s="227">
        <v>3300</v>
      </c>
      <c r="F75" s="26"/>
      <c r="G75" s="116">
        <f t="shared" si="9"/>
        <v>0</v>
      </c>
      <c r="H75" s="121"/>
      <c r="I75" s="99">
        <f t="shared" si="3"/>
        <v>0</v>
      </c>
      <c r="J75" s="99">
        <f t="shared" si="8"/>
        <v>0</v>
      </c>
      <c r="K75" s="52"/>
      <c r="IT75"/>
      <c r="IU75"/>
    </row>
    <row r="76" spans="1:255" s="43" customFormat="1">
      <c r="A76" s="23">
        <f t="shared" si="2"/>
        <v>66</v>
      </c>
      <c r="B76" s="56" t="s">
        <v>605</v>
      </c>
      <c r="C76" s="34" t="s">
        <v>128</v>
      </c>
      <c r="D76" s="34" t="s">
        <v>44</v>
      </c>
      <c r="E76" s="271">
        <v>2</v>
      </c>
      <c r="F76" s="87"/>
      <c r="G76" s="116">
        <f t="shared" si="9"/>
        <v>0</v>
      </c>
      <c r="H76" s="121"/>
      <c r="I76" s="99">
        <f t="shared" si="3"/>
        <v>0</v>
      </c>
      <c r="J76" s="99">
        <f t="shared" si="8"/>
        <v>0</v>
      </c>
      <c r="K76" s="52"/>
      <c r="IT76"/>
      <c r="IU76"/>
    </row>
    <row r="77" spans="1:255" s="43" customFormat="1">
      <c r="A77" s="23">
        <f t="shared" si="2"/>
        <v>67</v>
      </c>
      <c r="B77" s="56" t="s">
        <v>606</v>
      </c>
      <c r="C77" s="17" t="s">
        <v>306</v>
      </c>
      <c r="D77" s="17" t="s">
        <v>63</v>
      </c>
      <c r="E77" s="229">
        <v>1400</v>
      </c>
      <c r="F77" s="26"/>
      <c r="G77" s="116">
        <f t="shared" si="9"/>
        <v>0</v>
      </c>
      <c r="H77" s="121"/>
      <c r="I77" s="99">
        <f t="shared" si="3"/>
        <v>0</v>
      </c>
      <c r="J77" s="99">
        <f t="shared" si="8"/>
        <v>0</v>
      </c>
      <c r="K77" s="52"/>
      <c r="IT77"/>
      <c r="IU77"/>
    </row>
    <row r="78" spans="1:255" s="43" customFormat="1">
      <c r="A78" s="23">
        <f t="shared" si="2"/>
        <v>68</v>
      </c>
      <c r="B78" s="28" t="s">
        <v>606</v>
      </c>
      <c r="C78" s="23" t="s">
        <v>32</v>
      </c>
      <c r="D78" s="23" t="s">
        <v>121</v>
      </c>
      <c r="E78" s="267">
        <v>5</v>
      </c>
      <c r="F78" s="26"/>
      <c r="G78" s="116">
        <f t="shared" si="9"/>
        <v>0</v>
      </c>
      <c r="H78" s="121"/>
      <c r="I78" s="99">
        <f t="shared" si="3"/>
        <v>0</v>
      </c>
      <c r="J78" s="99">
        <f t="shared" si="8"/>
        <v>0</v>
      </c>
      <c r="K78" s="52"/>
      <c r="IT78"/>
      <c r="IU78"/>
    </row>
    <row r="79" spans="1:255" s="43" customFormat="1">
      <c r="A79" s="23">
        <f t="shared" si="2"/>
        <v>69</v>
      </c>
      <c r="B79" s="32" t="s">
        <v>607</v>
      </c>
      <c r="C79" s="17" t="s">
        <v>128</v>
      </c>
      <c r="D79" s="17" t="s">
        <v>223</v>
      </c>
      <c r="E79" s="229">
        <v>10</v>
      </c>
      <c r="F79" s="26"/>
      <c r="G79" s="116">
        <f t="shared" si="9"/>
        <v>0</v>
      </c>
      <c r="H79" s="121"/>
      <c r="I79" s="99">
        <f t="shared" si="3"/>
        <v>0</v>
      </c>
      <c r="J79" s="99">
        <f t="shared" si="8"/>
        <v>0</v>
      </c>
      <c r="K79" s="52"/>
      <c r="IT79"/>
      <c r="IU79"/>
    </row>
    <row r="80" spans="1:255" s="43" customFormat="1">
      <c r="A80" s="23">
        <f t="shared" si="2"/>
        <v>70</v>
      </c>
      <c r="B80" s="20" t="s">
        <v>608</v>
      </c>
      <c r="C80" s="21" t="s">
        <v>609</v>
      </c>
      <c r="D80" s="21" t="s">
        <v>23</v>
      </c>
      <c r="E80" s="254">
        <v>120</v>
      </c>
      <c r="F80" s="35"/>
      <c r="G80" s="116">
        <f t="shared" si="9"/>
        <v>0</v>
      </c>
      <c r="H80" s="121"/>
      <c r="I80" s="99">
        <f t="shared" si="3"/>
        <v>0</v>
      </c>
      <c r="J80" s="99">
        <f t="shared" si="8"/>
        <v>0</v>
      </c>
      <c r="K80" s="52"/>
      <c r="IT80"/>
      <c r="IU80"/>
    </row>
    <row r="81" spans="1:255" s="43" customFormat="1">
      <c r="A81" s="23">
        <f t="shared" si="2"/>
        <v>71</v>
      </c>
      <c r="B81" s="32" t="s">
        <v>611</v>
      </c>
      <c r="C81" s="72" t="s">
        <v>751</v>
      </c>
      <c r="D81" s="17" t="s">
        <v>63</v>
      </c>
      <c r="E81" s="229">
        <v>900</v>
      </c>
      <c r="F81" s="26"/>
      <c r="G81" s="116">
        <f t="shared" si="9"/>
        <v>0</v>
      </c>
      <c r="H81" s="121"/>
      <c r="I81" s="99">
        <f t="shared" si="3"/>
        <v>0</v>
      </c>
      <c r="J81" s="99">
        <f t="shared" si="8"/>
        <v>0</v>
      </c>
      <c r="K81" s="52"/>
      <c r="IT81"/>
      <c r="IU81"/>
    </row>
    <row r="82" spans="1:255" s="43" customFormat="1">
      <c r="A82" s="23">
        <f t="shared" si="2"/>
        <v>72</v>
      </c>
      <c r="B82" s="20" t="s">
        <v>611</v>
      </c>
      <c r="C82" s="21" t="s">
        <v>396</v>
      </c>
      <c r="D82" s="21" t="s">
        <v>910</v>
      </c>
      <c r="E82" s="254">
        <v>400</v>
      </c>
      <c r="F82" s="35"/>
      <c r="G82" s="116">
        <f t="shared" si="9"/>
        <v>0</v>
      </c>
      <c r="H82" s="121"/>
      <c r="I82" s="99">
        <f t="shared" si="3"/>
        <v>0</v>
      </c>
      <c r="J82" s="99">
        <f t="shared" si="8"/>
        <v>0</v>
      </c>
      <c r="K82" s="52"/>
      <c r="IT82"/>
      <c r="IU82"/>
    </row>
    <row r="83" spans="1:255" s="43" customFormat="1">
      <c r="A83" s="23">
        <f t="shared" si="2"/>
        <v>73</v>
      </c>
      <c r="B83" s="32" t="s">
        <v>612</v>
      </c>
      <c r="C83" s="17" t="s">
        <v>613</v>
      </c>
      <c r="D83" s="17" t="s">
        <v>63</v>
      </c>
      <c r="E83" s="229">
        <v>1500</v>
      </c>
      <c r="F83" s="26"/>
      <c r="G83" s="116">
        <f t="shared" si="9"/>
        <v>0</v>
      </c>
      <c r="H83" s="121"/>
      <c r="I83" s="99">
        <f t="shared" si="3"/>
        <v>0</v>
      </c>
      <c r="J83" s="99">
        <f t="shared" si="8"/>
        <v>0</v>
      </c>
      <c r="K83" s="52"/>
      <c r="IT83"/>
      <c r="IU83"/>
    </row>
    <row r="84" spans="1:255" s="43" customFormat="1" ht="25.5">
      <c r="A84" s="23">
        <f t="shared" si="2"/>
        <v>74</v>
      </c>
      <c r="B84" s="75" t="s">
        <v>696</v>
      </c>
      <c r="C84" s="23" t="s">
        <v>318</v>
      </c>
      <c r="D84" s="23" t="s">
        <v>319</v>
      </c>
      <c r="E84" s="226">
        <v>5</v>
      </c>
      <c r="F84" s="33"/>
      <c r="G84" s="116">
        <f t="shared" si="9"/>
        <v>0</v>
      </c>
      <c r="H84" s="121"/>
      <c r="I84" s="50">
        <f t="shared" si="3"/>
        <v>0</v>
      </c>
      <c r="J84" s="50">
        <f t="shared" si="8"/>
        <v>0</v>
      </c>
      <c r="K84" s="52"/>
      <c r="IT84"/>
      <c r="IU84"/>
    </row>
    <row r="85" spans="1:255" s="43" customFormat="1">
      <c r="A85" s="23">
        <f t="shared" si="2"/>
        <v>75</v>
      </c>
      <c r="B85" s="73" t="s">
        <v>696</v>
      </c>
      <c r="C85" s="23" t="s">
        <v>209</v>
      </c>
      <c r="D85" s="23" t="s">
        <v>319</v>
      </c>
      <c r="E85" s="226">
        <v>80</v>
      </c>
      <c r="F85" s="33"/>
      <c r="G85" s="116">
        <f t="shared" si="9"/>
        <v>0</v>
      </c>
      <c r="H85" s="121"/>
      <c r="I85" s="50">
        <f t="shared" si="3"/>
        <v>0</v>
      </c>
      <c r="J85" s="50">
        <f t="shared" si="8"/>
        <v>0</v>
      </c>
      <c r="K85" s="52"/>
      <c r="IT85"/>
      <c r="IU85"/>
    </row>
    <row r="86" spans="1:255" s="43" customFormat="1" ht="25.5">
      <c r="A86" s="23">
        <f t="shared" si="2"/>
        <v>76</v>
      </c>
      <c r="B86" s="75" t="s">
        <v>696</v>
      </c>
      <c r="C86" s="23" t="s">
        <v>695</v>
      </c>
      <c r="D86" s="23" t="s">
        <v>319</v>
      </c>
      <c r="E86" s="226">
        <v>140</v>
      </c>
      <c r="F86" s="33"/>
      <c r="G86" s="116">
        <f t="shared" si="9"/>
        <v>0</v>
      </c>
      <c r="H86" s="121"/>
      <c r="I86" s="50">
        <f t="shared" si="3"/>
        <v>0</v>
      </c>
      <c r="J86" s="50">
        <f t="shared" si="8"/>
        <v>0</v>
      </c>
      <c r="K86" s="52"/>
      <c r="IT86"/>
      <c r="IU86"/>
    </row>
    <row r="87" spans="1:255" s="43" customFormat="1">
      <c r="A87" s="23">
        <f t="shared" si="2"/>
        <v>77</v>
      </c>
      <c r="B87" s="16" t="s">
        <v>614</v>
      </c>
      <c r="C87" s="17" t="s">
        <v>67</v>
      </c>
      <c r="D87" s="17" t="s">
        <v>18</v>
      </c>
      <c r="E87" s="229">
        <v>5</v>
      </c>
      <c r="F87" s="26"/>
      <c r="G87" s="116">
        <f t="shared" si="9"/>
        <v>0</v>
      </c>
      <c r="H87" s="121"/>
      <c r="I87" s="99">
        <f t="shared" si="3"/>
        <v>0</v>
      </c>
      <c r="J87" s="99">
        <f t="shared" si="8"/>
        <v>0</v>
      </c>
      <c r="K87" s="52"/>
      <c r="IT87"/>
      <c r="IU87"/>
    </row>
    <row r="88" spans="1:255" s="43" customFormat="1" ht="25.5">
      <c r="A88" s="23">
        <f t="shared" si="2"/>
        <v>78</v>
      </c>
      <c r="B88" s="32" t="s">
        <v>614</v>
      </c>
      <c r="C88" s="17" t="s">
        <v>615</v>
      </c>
      <c r="D88" s="17" t="s">
        <v>47</v>
      </c>
      <c r="E88" s="229">
        <v>2800</v>
      </c>
      <c r="F88" s="26"/>
      <c r="G88" s="116">
        <f t="shared" si="9"/>
        <v>0</v>
      </c>
      <c r="H88" s="121"/>
      <c r="I88" s="99">
        <f t="shared" si="3"/>
        <v>0</v>
      </c>
      <c r="J88" s="119">
        <f t="shared" ref="J88:J109" si="10">G88+I88</f>
        <v>0</v>
      </c>
      <c r="K88" s="52"/>
      <c r="IT88"/>
      <c r="IU88"/>
    </row>
    <row r="89" spans="1:255" s="43" customFormat="1" ht="25.5">
      <c r="A89" s="23">
        <f t="shared" si="2"/>
        <v>79</v>
      </c>
      <c r="B89" s="32" t="s">
        <v>616</v>
      </c>
      <c r="C89" s="17" t="s">
        <v>139</v>
      </c>
      <c r="D89" s="17" t="s">
        <v>617</v>
      </c>
      <c r="E89" s="229">
        <v>50</v>
      </c>
      <c r="F89" s="26"/>
      <c r="G89" s="116">
        <f t="shared" si="9"/>
        <v>0</v>
      </c>
      <c r="H89" s="121"/>
      <c r="I89" s="99">
        <f t="shared" si="3"/>
        <v>0</v>
      </c>
      <c r="J89" s="119">
        <f t="shared" si="10"/>
        <v>0</v>
      </c>
      <c r="K89" s="52"/>
      <c r="IT89"/>
      <c r="IU89"/>
    </row>
    <row r="90" spans="1:255" s="43" customFormat="1">
      <c r="A90" s="23">
        <f t="shared" si="2"/>
        <v>80</v>
      </c>
      <c r="B90" s="16" t="s">
        <v>132</v>
      </c>
      <c r="C90" s="17" t="s">
        <v>133</v>
      </c>
      <c r="D90" s="17" t="s">
        <v>44</v>
      </c>
      <c r="E90" s="227">
        <v>10</v>
      </c>
      <c r="F90" s="26"/>
      <c r="G90" s="116">
        <f t="shared" si="9"/>
        <v>0</v>
      </c>
      <c r="H90" s="121"/>
      <c r="I90" s="99">
        <f t="shared" si="3"/>
        <v>0</v>
      </c>
      <c r="J90" s="99">
        <f t="shared" si="10"/>
        <v>0</v>
      </c>
      <c r="K90" s="52"/>
      <c r="IT90"/>
      <c r="IU90"/>
    </row>
    <row r="91" spans="1:255" s="43" customFormat="1">
      <c r="A91" s="23">
        <f t="shared" si="2"/>
        <v>81</v>
      </c>
      <c r="B91" s="16" t="s">
        <v>45</v>
      </c>
      <c r="C91" s="17" t="s">
        <v>46</v>
      </c>
      <c r="D91" s="17" t="s">
        <v>47</v>
      </c>
      <c r="E91" s="229">
        <v>1000</v>
      </c>
      <c r="F91" s="26"/>
      <c r="G91" s="116">
        <f t="shared" si="9"/>
        <v>0</v>
      </c>
      <c r="H91" s="121"/>
      <c r="I91" s="99">
        <f t="shared" si="3"/>
        <v>0</v>
      </c>
      <c r="J91" s="119">
        <f t="shared" si="10"/>
        <v>0</v>
      </c>
      <c r="K91" s="54"/>
      <c r="IT91"/>
      <c r="IU91"/>
    </row>
    <row r="92" spans="1:255" s="43" customFormat="1">
      <c r="A92" s="23">
        <f t="shared" si="2"/>
        <v>82</v>
      </c>
      <c r="B92" s="16" t="s">
        <v>45</v>
      </c>
      <c r="C92" s="17" t="s">
        <v>48</v>
      </c>
      <c r="D92" s="17" t="s">
        <v>49</v>
      </c>
      <c r="E92" s="229">
        <v>70</v>
      </c>
      <c r="F92" s="26"/>
      <c r="G92" s="116">
        <f t="shared" si="9"/>
        <v>0</v>
      </c>
      <c r="H92" s="121"/>
      <c r="I92" s="99">
        <f t="shared" si="3"/>
        <v>0</v>
      </c>
      <c r="J92" s="99">
        <f t="shared" si="10"/>
        <v>0</v>
      </c>
      <c r="K92" s="54"/>
      <c r="IT92"/>
      <c r="IU92"/>
    </row>
    <row r="93" spans="1:255" s="43" customFormat="1">
      <c r="A93" s="23">
        <f t="shared" si="2"/>
        <v>83</v>
      </c>
      <c r="B93" s="96" t="s">
        <v>638</v>
      </c>
      <c r="C93" s="17" t="s">
        <v>321</v>
      </c>
      <c r="D93" s="17" t="s">
        <v>23</v>
      </c>
      <c r="E93" s="229">
        <v>250</v>
      </c>
      <c r="F93" s="26"/>
      <c r="G93" s="116">
        <f t="shared" si="9"/>
        <v>0</v>
      </c>
      <c r="H93" s="121"/>
      <c r="I93" s="99">
        <f>G93*H93</f>
        <v>0</v>
      </c>
      <c r="J93" s="99">
        <f t="shared" si="10"/>
        <v>0</v>
      </c>
      <c r="K93" s="54"/>
      <c r="IT93"/>
      <c r="IU93"/>
    </row>
    <row r="94" spans="1:255" s="43" customFormat="1">
      <c r="A94" s="23">
        <f t="shared" ref="A94:A109" si="11">A93+1</f>
        <v>84</v>
      </c>
      <c r="B94" s="28" t="s">
        <v>763</v>
      </c>
      <c r="C94" s="23" t="s">
        <v>157</v>
      </c>
      <c r="D94" s="23" t="s">
        <v>598</v>
      </c>
      <c r="E94" s="226">
        <v>300</v>
      </c>
      <c r="F94" s="26"/>
      <c r="G94" s="116">
        <f t="shared" si="9"/>
        <v>0</v>
      </c>
      <c r="H94" s="121"/>
      <c r="I94" s="99">
        <f t="shared" ref="I94:I98" si="12">G94*H94</f>
        <v>0</v>
      </c>
      <c r="J94" s="99">
        <f t="shared" si="10"/>
        <v>0</v>
      </c>
      <c r="K94" s="54"/>
      <c r="IT94"/>
      <c r="IU94"/>
    </row>
    <row r="95" spans="1:255" s="43" customFormat="1">
      <c r="A95" s="23">
        <f t="shared" si="11"/>
        <v>85</v>
      </c>
      <c r="B95" s="94" t="s">
        <v>764</v>
      </c>
      <c r="C95" s="17" t="s">
        <v>20</v>
      </c>
      <c r="D95" s="17" t="s">
        <v>598</v>
      </c>
      <c r="E95" s="227">
        <v>250</v>
      </c>
      <c r="F95" s="26"/>
      <c r="G95" s="116">
        <f t="shared" si="9"/>
        <v>0</v>
      </c>
      <c r="H95" s="121"/>
      <c r="I95" s="99">
        <f t="shared" si="12"/>
        <v>0</v>
      </c>
      <c r="J95" s="99">
        <f t="shared" si="10"/>
        <v>0</v>
      </c>
      <c r="K95" s="54"/>
      <c r="IT95"/>
      <c r="IU95"/>
    </row>
    <row r="96" spans="1:255" s="43" customFormat="1">
      <c r="A96" s="23">
        <f t="shared" si="11"/>
        <v>86</v>
      </c>
      <c r="B96" s="16" t="s">
        <v>509</v>
      </c>
      <c r="C96" s="27" t="s">
        <v>20</v>
      </c>
      <c r="D96" s="17" t="s">
        <v>598</v>
      </c>
      <c r="E96" s="227">
        <v>350</v>
      </c>
      <c r="F96" s="26"/>
      <c r="G96" s="116">
        <f t="shared" si="9"/>
        <v>0</v>
      </c>
      <c r="H96" s="121"/>
      <c r="I96" s="99">
        <f t="shared" si="12"/>
        <v>0</v>
      </c>
      <c r="J96" s="99">
        <f t="shared" si="10"/>
        <v>0</v>
      </c>
      <c r="K96" s="54"/>
      <c r="IT96"/>
      <c r="IU96"/>
    </row>
    <row r="97" spans="1:255" s="43" customFormat="1">
      <c r="A97" s="23">
        <f t="shared" si="11"/>
        <v>87</v>
      </c>
      <c r="B97" s="16" t="s">
        <v>509</v>
      </c>
      <c r="C97" s="17" t="s">
        <v>157</v>
      </c>
      <c r="D97" s="17" t="s">
        <v>598</v>
      </c>
      <c r="E97" s="227">
        <v>1500</v>
      </c>
      <c r="F97" s="26"/>
      <c r="G97" s="116">
        <f t="shared" si="9"/>
        <v>0</v>
      </c>
      <c r="H97" s="121"/>
      <c r="I97" s="99">
        <f t="shared" si="12"/>
        <v>0</v>
      </c>
      <c r="J97" s="99">
        <f t="shared" si="10"/>
        <v>0</v>
      </c>
      <c r="K97" s="54"/>
      <c r="IT97"/>
      <c r="IU97"/>
    </row>
    <row r="98" spans="1:255" s="43" customFormat="1">
      <c r="A98" s="23">
        <f t="shared" si="11"/>
        <v>88</v>
      </c>
      <c r="B98" s="32" t="s">
        <v>610</v>
      </c>
      <c r="C98" s="17" t="s">
        <v>157</v>
      </c>
      <c r="D98" s="17" t="s">
        <v>598</v>
      </c>
      <c r="E98" s="227">
        <v>25</v>
      </c>
      <c r="F98" s="26"/>
      <c r="G98" s="116">
        <f t="shared" si="9"/>
        <v>0</v>
      </c>
      <c r="H98" s="121"/>
      <c r="I98" s="99">
        <f t="shared" si="12"/>
        <v>0</v>
      </c>
      <c r="J98" s="99">
        <f t="shared" si="10"/>
        <v>0</v>
      </c>
      <c r="K98" s="54"/>
      <c r="IT98"/>
      <c r="IU98"/>
    </row>
    <row r="99" spans="1:255" s="43" customFormat="1">
      <c r="A99" s="23">
        <f t="shared" si="11"/>
        <v>89</v>
      </c>
      <c r="B99" s="31" t="s">
        <v>439</v>
      </c>
      <c r="C99" s="21" t="s">
        <v>441</v>
      </c>
      <c r="D99" s="21" t="s">
        <v>440</v>
      </c>
      <c r="E99" s="254">
        <v>5</v>
      </c>
      <c r="F99" s="103"/>
      <c r="G99" s="116">
        <f t="shared" si="9"/>
        <v>0</v>
      </c>
      <c r="H99" s="121"/>
      <c r="I99" s="99">
        <f>G99*H99</f>
        <v>0</v>
      </c>
      <c r="J99" s="99">
        <f t="shared" si="10"/>
        <v>0</v>
      </c>
      <c r="K99" s="54"/>
      <c r="IT99"/>
      <c r="IU99"/>
    </row>
    <row r="100" spans="1:255" s="43" customFormat="1">
      <c r="A100" s="23">
        <f t="shared" si="11"/>
        <v>90</v>
      </c>
      <c r="B100" s="16" t="s">
        <v>458</v>
      </c>
      <c r="C100" s="97" t="s">
        <v>679</v>
      </c>
      <c r="D100" s="72" t="s">
        <v>684</v>
      </c>
      <c r="E100" s="227">
        <v>30</v>
      </c>
      <c r="F100" s="26"/>
      <c r="G100" s="116">
        <f t="shared" si="9"/>
        <v>0</v>
      </c>
      <c r="H100" s="121"/>
      <c r="I100" s="99">
        <f t="shared" ref="I100:I102" si="13">G100*H100</f>
        <v>0</v>
      </c>
      <c r="J100" s="99">
        <f t="shared" si="10"/>
        <v>0</v>
      </c>
      <c r="K100" s="54"/>
      <c r="IT100"/>
      <c r="IU100"/>
    </row>
    <row r="101" spans="1:255" s="43" customFormat="1">
      <c r="A101" s="23">
        <f t="shared" si="11"/>
        <v>91</v>
      </c>
      <c r="B101" s="31" t="s">
        <v>459</v>
      </c>
      <c r="C101" s="15" t="s">
        <v>680</v>
      </c>
      <c r="D101" s="21" t="s">
        <v>157</v>
      </c>
      <c r="E101" s="255">
        <v>9</v>
      </c>
      <c r="F101" s="103"/>
      <c r="G101" s="116">
        <f t="shared" si="9"/>
        <v>0</v>
      </c>
      <c r="H101" s="121"/>
      <c r="I101" s="99">
        <f t="shared" si="13"/>
        <v>0</v>
      </c>
      <c r="J101" s="99">
        <f t="shared" si="10"/>
        <v>0</v>
      </c>
      <c r="K101" s="54"/>
      <c r="IT101"/>
      <c r="IU101"/>
    </row>
    <row r="102" spans="1:255" s="43" customFormat="1">
      <c r="A102" s="23">
        <f t="shared" si="11"/>
        <v>92</v>
      </c>
      <c r="B102" s="92" t="s">
        <v>649</v>
      </c>
      <c r="C102" s="15" t="s">
        <v>673</v>
      </c>
      <c r="D102" s="15" t="s">
        <v>157</v>
      </c>
      <c r="E102" s="255">
        <v>5</v>
      </c>
      <c r="F102" s="103"/>
      <c r="G102" s="116">
        <f t="shared" si="9"/>
        <v>0</v>
      </c>
      <c r="H102" s="121"/>
      <c r="I102" s="99">
        <f t="shared" si="13"/>
        <v>0</v>
      </c>
      <c r="J102" s="99">
        <f t="shared" si="10"/>
        <v>0</v>
      </c>
      <c r="K102" s="54"/>
      <c r="IT102"/>
      <c r="IU102"/>
    </row>
    <row r="103" spans="1:255" s="43" customFormat="1">
      <c r="A103" s="23">
        <f t="shared" si="11"/>
        <v>93</v>
      </c>
      <c r="B103" s="28" t="s">
        <v>72</v>
      </c>
      <c r="C103" s="29" t="s">
        <v>73</v>
      </c>
      <c r="D103" s="30" t="s">
        <v>74</v>
      </c>
      <c r="E103" s="226">
        <v>15</v>
      </c>
      <c r="F103" s="33"/>
      <c r="G103" s="116">
        <f t="shared" si="9"/>
        <v>0</v>
      </c>
      <c r="H103" s="121"/>
      <c r="I103" s="99">
        <f t="shared" ref="I103:I109" si="14">G103*H103</f>
        <v>0</v>
      </c>
      <c r="J103" s="99">
        <f t="shared" si="10"/>
        <v>0</v>
      </c>
      <c r="K103" s="54"/>
      <c r="IT103"/>
      <c r="IU103"/>
    </row>
    <row r="104" spans="1:255" s="43" customFormat="1">
      <c r="A104" s="23">
        <f t="shared" si="11"/>
        <v>94</v>
      </c>
      <c r="B104" s="20" t="s">
        <v>75</v>
      </c>
      <c r="C104" s="21" t="s">
        <v>32</v>
      </c>
      <c r="D104" s="21" t="s">
        <v>17</v>
      </c>
      <c r="E104" s="255">
        <v>9</v>
      </c>
      <c r="F104" s="35"/>
      <c r="G104" s="116">
        <f t="shared" si="9"/>
        <v>0</v>
      </c>
      <c r="H104" s="121"/>
      <c r="I104" s="99">
        <f t="shared" si="14"/>
        <v>0</v>
      </c>
      <c r="J104" s="99">
        <f t="shared" si="10"/>
        <v>0</v>
      </c>
      <c r="K104" s="54"/>
      <c r="IT104"/>
      <c r="IU104"/>
    </row>
    <row r="105" spans="1:255" s="43" customFormat="1">
      <c r="A105" s="23">
        <f t="shared" si="11"/>
        <v>95</v>
      </c>
      <c r="B105" s="16" t="s">
        <v>156</v>
      </c>
      <c r="C105" s="17" t="s">
        <v>157</v>
      </c>
      <c r="D105" s="17" t="s">
        <v>158</v>
      </c>
      <c r="E105" s="227">
        <v>16</v>
      </c>
      <c r="F105" s="26"/>
      <c r="G105" s="116">
        <f t="shared" si="9"/>
        <v>0</v>
      </c>
      <c r="H105" s="121"/>
      <c r="I105" s="99">
        <f t="shared" si="14"/>
        <v>0</v>
      </c>
      <c r="J105" s="99">
        <f t="shared" si="10"/>
        <v>0</v>
      </c>
      <c r="K105" s="54"/>
      <c r="IT105"/>
      <c r="IU105"/>
    </row>
    <row r="106" spans="1:255" s="43" customFormat="1">
      <c r="A106" s="23">
        <f t="shared" si="11"/>
        <v>96</v>
      </c>
      <c r="B106" s="28" t="s">
        <v>168</v>
      </c>
      <c r="C106" s="25" t="s">
        <v>169</v>
      </c>
      <c r="D106" s="23" t="s">
        <v>157</v>
      </c>
      <c r="E106" s="272">
        <v>80</v>
      </c>
      <c r="F106" s="33"/>
      <c r="G106" s="116">
        <f t="shared" si="9"/>
        <v>0</v>
      </c>
      <c r="H106" s="121"/>
      <c r="I106" s="99">
        <f t="shared" si="14"/>
        <v>0</v>
      </c>
      <c r="J106" s="99">
        <f>G106+I106</f>
        <v>0</v>
      </c>
      <c r="K106" s="54"/>
      <c r="IT106"/>
      <c r="IU106"/>
    </row>
    <row r="107" spans="1:255" s="43" customFormat="1" ht="38.25">
      <c r="A107" s="23">
        <f t="shared" si="11"/>
        <v>97</v>
      </c>
      <c r="B107" s="28" t="s">
        <v>647</v>
      </c>
      <c r="C107" s="25" t="s">
        <v>157</v>
      </c>
      <c r="D107" s="23" t="s">
        <v>158</v>
      </c>
      <c r="E107" s="25">
        <v>450</v>
      </c>
      <c r="F107" s="33"/>
      <c r="G107" s="116">
        <f t="shared" si="9"/>
        <v>0</v>
      </c>
      <c r="H107" s="121"/>
      <c r="I107" s="99">
        <f t="shared" si="14"/>
        <v>0</v>
      </c>
      <c r="J107" s="99">
        <f>G107+I107</f>
        <v>0</v>
      </c>
      <c r="K107" s="54"/>
      <c r="IT107"/>
      <c r="IU107"/>
    </row>
    <row r="108" spans="1:255" s="43" customFormat="1">
      <c r="A108" s="23">
        <f t="shared" si="11"/>
        <v>98</v>
      </c>
      <c r="B108" s="73" t="s">
        <v>648</v>
      </c>
      <c r="C108" s="201" t="s">
        <v>988</v>
      </c>
      <c r="D108" s="202" t="s">
        <v>516</v>
      </c>
      <c r="E108" s="71">
        <v>15</v>
      </c>
      <c r="F108" s="33"/>
      <c r="G108" s="116">
        <f t="shared" si="9"/>
        <v>0</v>
      </c>
      <c r="H108" s="121"/>
      <c r="I108" s="50">
        <f t="shared" si="14"/>
        <v>0</v>
      </c>
      <c r="J108" s="50">
        <f t="shared" ref="J108" si="15">G108+I108</f>
        <v>0</v>
      </c>
      <c r="K108" s="54"/>
      <c r="IT108"/>
      <c r="IU108"/>
    </row>
    <row r="109" spans="1:255" s="43" customFormat="1" ht="13.5" thickBot="1">
      <c r="A109" s="23">
        <f t="shared" si="11"/>
        <v>99</v>
      </c>
      <c r="B109" s="182" t="s">
        <v>596</v>
      </c>
      <c r="C109" s="134" t="s">
        <v>306</v>
      </c>
      <c r="D109" s="173" t="s">
        <v>208</v>
      </c>
      <c r="E109" s="256">
        <v>10</v>
      </c>
      <c r="F109" s="176"/>
      <c r="G109" s="116">
        <f t="shared" si="9"/>
        <v>0</v>
      </c>
      <c r="H109" s="165"/>
      <c r="I109" s="153">
        <f t="shared" si="14"/>
        <v>0</v>
      </c>
      <c r="J109" s="183">
        <f t="shared" si="10"/>
        <v>0</v>
      </c>
      <c r="K109" s="54"/>
      <c r="IT109"/>
      <c r="IU109"/>
    </row>
    <row r="110" spans="1:255" s="43" customFormat="1" ht="13.5" thickBot="1">
      <c r="A110" s="39"/>
      <c r="B110" s="40" t="s">
        <v>76</v>
      </c>
      <c r="C110" s="12"/>
      <c r="D110" s="12"/>
      <c r="E110" s="12"/>
      <c r="F110" s="12"/>
      <c r="G110" s="120">
        <f>SUM(G11:G109)</f>
        <v>0</v>
      </c>
      <c r="H110" s="41"/>
      <c r="I110" s="216"/>
      <c r="J110" s="120">
        <f>SUM(J11:J109)</f>
        <v>0</v>
      </c>
      <c r="K110" s="111"/>
      <c r="IT110"/>
      <c r="IU110"/>
    </row>
    <row r="111" spans="1:255" s="43" customFormat="1">
      <c r="A111" s="39"/>
      <c r="B111" s="39"/>
      <c r="C111" s="42"/>
      <c r="D111" s="39"/>
      <c r="E111" s="39"/>
      <c r="F111" s="39"/>
      <c r="G111" s="39"/>
      <c r="H111" s="39"/>
      <c r="I111" s="42"/>
      <c r="J111" s="42"/>
      <c r="K111" s="42"/>
      <c r="IT111"/>
      <c r="IU111"/>
    </row>
    <row r="112" spans="1:255" s="43" customFormat="1">
      <c r="A112" s="39"/>
      <c r="B112" s="39"/>
      <c r="C112" s="42"/>
      <c r="D112" s="39"/>
      <c r="E112" s="39"/>
      <c r="F112" s="39"/>
      <c r="G112" s="39"/>
      <c r="H112" s="39"/>
      <c r="I112" s="42"/>
      <c r="J112" s="42"/>
      <c r="K112" s="42"/>
      <c r="IT112"/>
      <c r="IU112"/>
    </row>
    <row r="113" spans="1:255" s="43" customFormat="1">
      <c r="A113" s="39"/>
      <c r="B113" s="1" t="s">
        <v>77</v>
      </c>
      <c r="C113" s="42"/>
      <c r="D113" s="39"/>
      <c r="E113" s="39"/>
      <c r="F113" s="39"/>
      <c r="G113" s="39"/>
      <c r="H113" s="39"/>
      <c r="I113" s="301" t="s">
        <v>78</v>
      </c>
      <c r="J113" s="301"/>
      <c r="K113" s="301"/>
      <c r="IT113"/>
      <c r="IU113"/>
    </row>
    <row r="114" spans="1:255" s="43" customFormat="1">
      <c r="A114" s="39"/>
      <c r="B114" s="1" t="s">
        <v>79</v>
      </c>
      <c r="C114" s="42"/>
      <c r="D114" s="39"/>
      <c r="E114" s="39"/>
      <c r="F114" s="39"/>
      <c r="G114" s="39"/>
      <c r="H114" s="39"/>
      <c r="I114" s="301" t="s">
        <v>80</v>
      </c>
      <c r="J114" s="301"/>
      <c r="K114" s="301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 s="43" customFormat="1">
      <c r="I120" s="112"/>
      <c r="J120" s="112"/>
      <c r="K120" s="112"/>
      <c r="IT120"/>
      <c r="IU120"/>
    </row>
    <row r="121" spans="1:255" s="43" customFormat="1">
      <c r="I121" s="112"/>
      <c r="J121" s="112"/>
      <c r="K121" s="112"/>
      <c r="IT121"/>
      <c r="IU121"/>
    </row>
    <row r="122" spans="1:255" s="43" customFormat="1">
      <c r="I122" s="112"/>
      <c r="J122" s="112"/>
      <c r="K122" s="112"/>
      <c r="IT122"/>
      <c r="IU122"/>
    </row>
    <row r="123" spans="1:255" s="43" customFormat="1">
      <c r="I123" s="112"/>
      <c r="J123" s="112"/>
      <c r="K123" s="112"/>
      <c r="IT123"/>
      <c r="IU123"/>
    </row>
    <row r="124" spans="1:255" s="43" customFormat="1">
      <c r="I124" s="112"/>
      <c r="J124" s="112"/>
      <c r="K124" s="112"/>
      <c r="IT124"/>
      <c r="IU124"/>
    </row>
    <row r="125" spans="1:255" s="43" customFormat="1">
      <c r="I125" s="112"/>
      <c r="J125" s="112"/>
      <c r="K125" s="112"/>
      <c r="IT125"/>
      <c r="IU125"/>
    </row>
    <row r="126" spans="1:255" s="43" customFormat="1">
      <c r="I126" s="112"/>
      <c r="J126" s="112"/>
      <c r="K126" s="112"/>
      <c r="IT126"/>
      <c r="IU126"/>
    </row>
    <row r="127" spans="1:255" s="43" customFormat="1">
      <c r="I127" s="112"/>
      <c r="J127" s="112"/>
      <c r="K127" s="112"/>
      <c r="IT127"/>
      <c r="IU127"/>
    </row>
    <row r="128" spans="1:255" s="43" customFormat="1">
      <c r="I128" s="112"/>
      <c r="J128" s="112"/>
      <c r="K128" s="112"/>
      <c r="IT128"/>
      <c r="IU128"/>
    </row>
    <row r="129" spans="9:255" s="43" customFormat="1">
      <c r="I129" s="112"/>
      <c r="J129" s="112"/>
      <c r="K129" s="112"/>
      <c r="IT129"/>
      <c r="IU129"/>
    </row>
    <row r="130" spans="9:255" s="43" customFormat="1">
      <c r="I130" s="112"/>
      <c r="J130" s="112"/>
      <c r="K130" s="112"/>
      <c r="IT130"/>
      <c r="IU130"/>
    </row>
    <row r="131" spans="9:255" s="43" customFormat="1">
      <c r="I131" s="112"/>
      <c r="J131" s="112"/>
      <c r="K131" s="112"/>
      <c r="IT131"/>
      <c r="IU131"/>
    </row>
    <row r="132" spans="9:255" s="43" customFormat="1">
      <c r="I132" s="112"/>
      <c r="J132" s="112"/>
      <c r="K132" s="112"/>
      <c r="IT132"/>
      <c r="IU132"/>
    </row>
    <row r="133" spans="9:255" s="43" customFormat="1">
      <c r="I133" s="112"/>
      <c r="J133" s="112"/>
      <c r="K133" s="112"/>
      <c r="IT133"/>
      <c r="IU133"/>
    </row>
    <row r="134" spans="9:255" s="43" customFormat="1">
      <c r="I134" s="112"/>
      <c r="J134" s="112"/>
      <c r="K134" s="112"/>
      <c r="IT134"/>
      <c r="IU134"/>
    </row>
    <row r="135" spans="9:255" s="43" customFormat="1">
      <c r="I135" s="112"/>
      <c r="J135" s="112"/>
      <c r="K135" s="112"/>
      <c r="IT135"/>
      <c r="IU135"/>
    </row>
    <row r="136" spans="9:255" s="43" customFormat="1">
      <c r="I136" s="112"/>
      <c r="J136" s="112"/>
      <c r="K136" s="112"/>
      <c r="IT136"/>
      <c r="IU136"/>
    </row>
    <row r="137" spans="9:255" s="43" customFormat="1">
      <c r="I137" s="112"/>
      <c r="J137" s="112"/>
      <c r="K137" s="112"/>
      <c r="IT137"/>
      <c r="IU137"/>
    </row>
    <row r="138" spans="9:255" s="43" customFormat="1">
      <c r="I138" s="112"/>
      <c r="J138" s="112"/>
      <c r="K138" s="112"/>
      <c r="IT138"/>
      <c r="IU138"/>
    </row>
    <row r="139" spans="9:255" s="43" customFormat="1">
      <c r="I139" s="112"/>
      <c r="J139" s="112"/>
      <c r="K139" s="112"/>
      <c r="IT139"/>
      <c r="IU139"/>
    </row>
    <row r="140" spans="9:255" s="43" customFormat="1">
      <c r="I140" s="112"/>
      <c r="J140" s="112"/>
      <c r="K140" s="112"/>
      <c r="IT140"/>
      <c r="IU140"/>
    </row>
    <row r="141" spans="9:255" s="43" customFormat="1">
      <c r="I141" s="112"/>
      <c r="J141" s="112"/>
      <c r="K141" s="112"/>
      <c r="IT141"/>
      <c r="IU141"/>
    </row>
    <row r="142" spans="9:255" s="43" customFormat="1">
      <c r="I142" s="112"/>
      <c r="J142" s="112"/>
      <c r="K142" s="112"/>
      <c r="IT142"/>
      <c r="IU142"/>
    </row>
    <row r="143" spans="9:255" s="43" customFormat="1">
      <c r="I143" s="112"/>
      <c r="J143" s="112"/>
      <c r="K143" s="112"/>
      <c r="IT143"/>
      <c r="IU143"/>
    </row>
    <row r="144" spans="9:255" s="43" customFormat="1">
      <c r="I144" s="112"/>
      <c r="J144" s="112"/>
      <c r="K144" s="112"/>
      <c r="IT144"/>
      <c r="IU144"/>
    </row>
    <row r="145" spans="9:255" s="43" customFormat="1">
      <c r="I145" s="112"/>
      <c r="J145" s="112"/>
      <c r="K145" s="112"/>
      <c r="IT145"/>
      <c r="IU145"/>
    </row>
    <row r="146" spans="9:255" s="43" customFormat="1">
      <c r="I146" s="112"/>
      <c r="J146" s="112"/>
      <c r="K146" s="112"/>
      <c r="IT146"/>
      <c r="IU146"/>
    </row>
    <row r="147" spans="9:255" s="43" customFormat="1">
      <c r="I147" s="112"/>
      <c r="J147" s="112"/>
      <c r="K147" s="112"/>
      <c r="IT147"/>
      <c r="IU147"/>
    </row>
    <row r="148" spans="9:255" s="43" customFormat="1">
      <c r="I148" s="112"/>
      <c r="J148" s="112"/>
      <c r="K148" s="112"/>
      <c r="IT148"/>
      <c r="IU148"/>
    </row>
    <row r="149" spans="9:255" s="43" customFormat="1">
      <c r="I149" s="112"/>
      <c r="J149" s="112"/>
      <c r="K149" s="112"/>
      <c r="IT149"/>
      <c r="IU149"/>
    </row>
    <row r="150" spans="9:255" s="43" customFormat="1">
      <c r="I150" s="112"/>
      <c r="J150" s="112"/>
      <c r="K150" s="112"/>
      <c r="IT150"/>
      <c r="IU150"/>
    </row>
    <row r="151" spans="9:255" s="43" customFormat="1">
      <c r="I151" s="112"/>
      <c r="J151" s="112"/>
      <c r="K151" s="112"/>
      <c r="IT151"/>
      <c r="IU151"/>
    </row>
    <row r="152" spans="9:255" s="43" customFormat="1">
      <c r="I152" s="112"/>
      <c r="J152" s="112"/>
      <c r="K152" s="112"/>
      <c r="IT152"/>
      <c r="IU152"/>
    </row>
    <row r="153" spans="9:255" s="43" customFormat="1">
      <c r="I153" s="112"/>
      <c r="J153" s="112"/>
      <c r="K153" s="112"/>
      <c r="IT153"/>
      <c r="IU153"/>
    </row>
    <row r="154" spans="9:255" s="43" customFormat="1">
      <c r="I154" s="112"/>
      <c r="J154" s="112"/>
      <c r="K154" s="112"/>
      <c r="IT154"/>
      <c r="IU154"/>
    </row>
    <row r="155" spans="9:255" s="43" customFormat="1">
      <c r="I155" s="112"/>
      <c r="J155" s="112"/>
      <c r="K155" s="112"/>
      <c r="IT155"/>
      <c r="IU155"/>
    </row>
    <row r="156" spans="9:255" s="43" customFormat="1">
      <c r="I156" s="112"/>
      <c r="J156" s="112"/>
      <c r="K156" s="112"/>
      <c r="IT156"/>
      <c r="IU156"/>
    </row>
    <row r="157" spans="9:255" s="43" customFormat="1">
      <c r="I157" s="112"/>
      <c r="J157" s="112"/>
      <c r="K157" s="112"/>
      <c r="IT157"/>
      <c r="IU157"/>
    </row>
    <row r="158" spans="9:255" s="43" customFormat="1">
      <c r="I158" s="112"/>
      <c r="J158" s="112"/>
      <c r="K158" s="112"/>
      <c r="IT158"/>
      <c r="IU158"/>
    </row>
    <row r="159" spans="9:255" s="43" customFormat="1">
      <c r="I159" s="112"/>
      <c r="J159" s="112"/>
      <c r="K159" s="112"/>
      <c r="IT159"/>
      <c r="IU159"/>
    </row>
    <row r="160" spans="9:255" s="43" customFormat="1">
      <c r="I160" s="112"/>
      <c r="J160" s="112"/>
      <c r="K160" s="112"/>
      <c r="IT160"/>
      <c r="IU160"/>
    </row>
    <row r="161" spans="9:255" s="43" customFormat="1">
      <c r="I161" s="112"/>
      <c r="J161" s="112"/>
      <c r="K161" s="112"/>
      <c r="IT161"/>
      <c r="IU161"/>
    </row>
    <row r="162" spans="9:255" s="43" customFormat="1">
      <c r="I162" s="112"/>
      <c r="J162" s="112"/>
      <c r="K162" s="112"/>
      <c r="IT162"/>
      <c r="IU162"/>
    </row>
    <row r="163" spans="9:255" s="43" customFormat="1">
      <c r="I163" s="112"/>
      <c r="J163" s="112"/>
      <c r="K163" s="112"/>
      <c r="IT163"/>
      <c r="IU163"/>
    </row>
    <row r="164" spans="9:255" s="43" customFormat="1">
      <c r="I164" s="112"/>
      <c r="J164" s="112"/>
      <c r="K164" s="112"/>
      <c r="IT164"/>
      <c r="IU164"/>
    </row>
    <row r="165" spans="9:255" s="43" customFormat="1">
      <c r="I165" s="112"/>
      <c r="J165" s="112"/>
      <c r="K165" s="112"/>
      <c r="IT165"/>
      <c r="IU165"/>
    </row>
    <row r="166" spans="9:255" s="43" customFormat="1">
      <c r="I166" s="112"/>
      <c r="J166" s="112"/>
      <c r="K166" s="112"/>
      <c r="IT166"/>
      <c r="IU166"/>
    </row>
    <row r="167" spans="9:255" s="43" customFormat="1">
      <c r="I167" s="112"/>
      <c r="J167" s="112"/>
      <c r="K167" s="112"/>
      <c r="IT167"/>
      <c r="IU167"/>
    </row>
    <row r="168" spans="9:255" s="43" customFormat="1">
      <c r="I168" s="112"/>
      <c r="J168" s="112"/>
      <c r="K168" s="112"/>
      <c r="IT168"/>
      <c r="IU168"/>
    </row>
    <row r="169" spans="9:255" s="43" customFormat="1">
      <c r="I169" s="112"/>
      <c r="J169" s="112"/>
      <c r="K169" s="112"/>
      <c r="IT169"/>
      <c r="IU169"/>
    </row>
    <row r="170" spans="9:255" s="43" customFormat="1">
      <c r="I170" s="112"/>
      <c r="J170" s="112"/>
      <c r="K170" s="112"/>
      <c r="IT170"/>
      <c r="IU170"/>
    </row>
    <row r="171" spans="9:255" s="43" customFormat="1">
      <c r="I171" s="112"/>
      <c r="J171" s="112"/>
      <c r="K171" s="112"/>
      <c r="IT171"/>
      <c r="IU171"/>
    </row>
    <row r="172" spans="9:255" s="43" customFormat="1">
      <c r="I172" s="112"/>
      <c r="J172" s="112"/>
      <c r="K172" s="112"/>
      <c r="IT172"/>
      <c r="IU172"/>
    </row>
    <row r="173" spans="9:255" s="43" customFormat="1">
      <c r="I173" s="112"/>
      <c r="J173" s="112"/>
      <c r="K173" s="112"/>
      <c r="IT173"/>
      <c r="IU173"/>
    </row>
    <row r="174" spans="9:255" s="43" customFormat="1">
      <c r="I174" s="112"/>
      <c r="J174" s="112"/>
      <c r="K174" s="112"/>
      <c r="IT174"/>
      <c r="IU174"/>
    </row>
    <row r="175" spans="9:255" s="43" customFormat="1">
      <c r="I175" s="112"/>
      <c r="J175" s="112"/>
      <c r="K175" s="112"/>
      <c r="IT175"/>
      <c r="IU175"/>
    </row>
    <row r="176" spans="9:255" s="43" customFormat="1">
      <c r="I176" s="112"/>
      <c r="J176" s="112"/>
      <c r="K176" s="112"/>
      <c r="IT176"/>
      <c r="IU176"/>
    </row>
    <row r="177" spans="9:255" s="43" customFormat="1">
      <c r="I177" s="112"/>
      <c r="J177" s="112"/>
      <c r="K177" s="112"/>
      <c r="IT177"/>
      <c r="IU177"/>
    </row>
    <row r="178" spans="9:255" s="43" customFormat="1">
      <c r="I178" s="112"/>
      <c r="J178" s="112"/>
      <c r="K178" s="112"/>
      <c r="IT178"/>
      <c r="IU178"/>
    </row>
    <row r="179" spans="9:255" s="43" customFormat="1">
      <c r="I179" s="112"/>
      <c r="J179" s="112"/>
      <c r="K179" s="112"/>
      <c r="IT179"/>
      <c r="IU179"/>
    </row>
    <row r="180" spans="9:255" s="43" customFormat="1">
      <c r="I180" s="112"/>
      <c r="J180" s="112"/>
      <c r="K180" s="112"/>
      <c r="IT180"/>
      <c r="IU180"/>
    </row>
    <row r="181" spans="9:255" s="43" customFormat="1">
      <c r="I181" s="112"/>
      <c r="J181" s="112"/>
      <c r="K181" s="112"/>
      <c r="IT181"/>
      <c r="IU181"/>
    </row>
    <row r="182" spans="9:255" s="43" customFormat="1">
      <c r="I182" s="112"/>
      <c r="J182" s="112"/>
      <c r="K182" s="112"/>
      <c r="IT182"/>
      <c r="IU182"/>
    </row>
    <row r="183" spans="9:255" s="43" customFormat="1">
      <c r="I183" s="112"/>
      <c r="J183" s="112"/>
      <c r="K183" s="112"/>
      <c r="IT183"/>
      <c r="IU183"/>
    </row>
    <row r="184" spans="9:255" s="43" customFormat="1">
      <c r="I184" s="112"/>
      <c r="J184" s="112"/>
      <c r="K184" s="112"/>
      <c r="IT184"/>
      <c r="IU184"/>
    </row>
    <row r="185" spans="9:255" s="43" customFormat="1">
      <c r="I185" s="112"/>
      <c r="J185" s="112"/>
      <c r="K185" s="112"/>
      <c r="IT185"/>
      <c r="IU185"/>
    </row>
    <row r="186" spans="9:255" s="43" customFormat="1">
      <c r="I186" s="112"/>
      <c r="J186" s="112"/>
      <c r="K186" s="112"/>
      <c r="IT186"/>
      <c r="IU186"/>
    </row>
    <row r="187" spans="9:255" s="43" customFormat="1">
      <c r="I187" s="112"/>
      <c r="J187" s="112"/>
      <c r="K187" s="112"/>
      <c r="IT187"/>
      <c r="IU187"/>
    </row>
    <row r="188" spans="9:255" s="43" customFormat="1">
      <c r="I188" s="112"/>
      <c r="J188" s="112"/>
      <c r="K188" s="112"/>
      <c r="IT188"/>
      <c r="IU188"/>
    </row>
    <row r="189" spans="9:255" s="43" customFormat="1">
      <c r="I189" s="112"/>
      <c r="J189" s="112"/>
      <c r="K189" s="112"/>
      <c r="IT189"/>
      <c r="IU189"/>
    </row>
    <row r="190" spans="9:255" s="43" customFormat="1">
      <c r="I190" s="112"/>
      <c r="J190" s="112"/>
      <c r="K190" s="112"/>
      <c r="IT190"/>
      <c r="IU190"/>
    </row>
    <row r="191" spans="9:255" s="43" customFormat="1">
      <c r="I191" s="112"/>
      <c r="J191" s="112"/>
      <c r="K191" s="112"/>
      <c r="IT191"/>
      <c r="IU191"/>
    </row>
    <row r="192" spans="9:255" s="43" customFormat="1">
      <c r="I192" s="112"/>
      <c r="J192" s="112"/>
      <c r="K192" s="112"/>
      <c r="IT192"/>
      <c r="IU192"/>
    </row>
    <row r="193" spans="9:255" s="43" customFormat="1">
      <c r="I193" s="112"/>
      <c r="J193" s="112"/>
      <c r="K193" s="112"/>
      <c r="IT193"/>
      <c r="IU193"/>
    </row>
    <row r="194" spans="9:255" s="43" customFormat="1">
      <c r="I194" s="112"/>
      <c r="J194" s="112"/>
      <c r="K194" s="112"/>
      <c r="IT194"/>
      <c r="IU194"/>
    </row>
    <row r="195" spans="9:255" s="43" customFormat="1">
      <c r="I195" s="112"/>
      <c r="J195" s="112"/>
      <c r="K195" s="112"/>
      <c r="IT195"/>
      <c r="IU195"/>
    </row>
    <row r="196" spans="9:255" s="43" customFormat="1">
      <c r="I196" s="112"/>
      <c r="J196" s="112"/>
      <c r="K196" s="112"/>
      <c r="IT196"/>
      <c r="IU196"/>
    </row>
    <row r="197" spans="9:255" s="43" customFormat="1">
      <c r="I197" s="112"/>
      <c r="J197" s="112"/>
      <c r="K197" s="112"/>
      <c r="IT197"/>
      <c r="IU197"/>
    </row>
    <row r="198" spans="9:255" s="43" customFormat="1">
      <c r="I198" s="112"/>
      <c r="J198" s="112"/>
      <c r="K198" s="112"/>
      <c r="IT198"/>
      <c r="IU198"/>
    </row>
    <row r="199" spans="9:255" s="43" customFormat="1">
      <c r="I199" s="112"/>
      <c r="J199" s="112"/>
      <c r="K199" s="112"/>
      <c r="IT199"/>
      <c r="IU199"/>
    </row>
    <row r="200" spans="9:255" s="43" customFormat="1">
      <c r="I200" s="112"/>
      <c r="J200" s="112"/>
      <c r="K200" s="112"/>
      <c r="IT200"/>
      <c r="IU200"/>
    </row>
    <row r="201" spans="9:255" s="43" customFormat="1">
      <c r="I201" s="112"/>
      <c r="J201" s="112"/>
      <c r="K201" s="112"/>
      <c r="IT201"/>
      <c r="IU201"/>
    </row>
    <row r="202" spans="9:255" s="43" customFormat="1">
      <c r="I202" s="112"/>
      <c r="J202" s="112"/>
      <c r="K202" s="112"/>
      <c r="IT202"/>
      <c r="IU202"/>
    </row>
    <row r="203" spans="9:255" s="43" customFormat="1">
      <c r="I203" s="112"/>
      <c r="J203" s="112"/>
      <c r="K203" s="112"/>
      <c r="IT203"/>
      <c r="IU203"/>
    </row>
    <row r="204" spans="9:255" s="43" customFormat="1">
      <c r="I204" s="112"/>
      <c r="J204" s="112"/>
      <c r="K204" s="112"/>
      <c r="IT204"/>
      <c r="IU204"/>
    </row>
    <row r="205" spans="9:255" s="43" customFormat="1">
      <c r="I205" s="112"/>
      <c r="J205" s="112"/>
      <c r="K205" s="112"/>
      <c r="IT205"/>
      <c r="IU205"/>
    </row>
    <row r="206" spans="9:255" s="43" customFormat="1">
      <c r="I206" s="112"/>
      <c r="J206" s="112"/>
      <c r="K206" s="112"/>
      <c r="IT206"/>
      <c r="IU206"/>
    </row>
    <row r="207" spans="9:255" s="43" customFormat="1">
      <c r="I207" s="112"/>
      <c r="J207" s="112"/>
      <c r="K207" s="112"/>
      <c r="IT207"/>
      <c r="IU207"/>
    </row>
    <row r="208" spans="9:255" s="43" customFormat="1">
      <c r="I208" s="112"/>
      <c r="J208" s="112"/>
      <c r="K208" s="112"/>
      <c r="IT208"/>
      <c r="IU208"/>
    </row>
    <row r="209" spans="1:255" s="43" customFormat="1">
      <c r="I209" s="112"/>
      <c r="J209" s="112"/>
      <c r="K209" s="112"/>
      <c r="IT209"/>
      <c r="IU209"/>
    </row>
    <row r="210" spans="1:255" s="43" customFormat="1">
      <c r="I210" s="112"/>
      <c r="J210" s="112"/>
      <c r="K210" s="112"/>
      <c r="IT210"/>
      <c r="IU210"/>
    </row>
    <row r="211" spans="1:255" s="43" customFormat="1">
      <c r="I211" s="112"/>
      <c r="J211" s="112"/>
      <c r="K211" s="112"/>
      <c r="IT211"/>
      <c r="IU211"/>
    </row>
    <row r="212" spans="1:255" s="43" customFormat="1">
      <c r="I212" s="112"/>
      <c r="J212" s="112"/>
      <c r="K212" s="112"/>
      <c r="IT212"/>
      <c r="IU212"/>
    </row>
    <row r="213" spans="1:255">
      <c r="A213" s="43"/>
      <c r="B213" s="43"/>
      <c r="C213" s="43"/>
      <c r="D213" s="43"/>
      <c r="E213" s="43"/>
      <c r="F213" s="43"/>
      <c r="G213" s="43"/>
      <c r="H213" s="43"/>
      <c r="I213" s="112"/>
      <c r="J213" s="112"/>
      <c r="K213" s="112"/>
    </row>
    <row r="214" spans="1:255">
      <c r="A214" s="43"/>
      <c r="B214" s="43"/>
      <c r="C214" s="43"/>
      <c r="D214" s="43"/>
      <c r="E214" s="43"/>
      <c r="F214" s="43"/>
      <c r="G214" s="43"/>
      <c r="H214" s="43"/>
      <c r="I214" s="112"/>
      <c r="J214" s="112"/>
      <c r="K214" s="112"/>
    </row>
    <row r="215" spans="1:255">
      <c r="A215" s="43"/>
      <c r="B215" s="43"/>
      <c r="C215" s="43"/>
      <c r="D215" s="43"/>
      <c r="E215" s="43"/>
      <c r="F215" s="43"/>
      <c r="G215" s="43"/>
      <c r="H215" s="43"/>
      <c r="I215" s="112"/>
      <c r="J215" s="112"/>
      <c r="K215" s="112"/>
    </row>
    <row r="216" spans="1:255">
      <c r="A216" s="43"/>
      <c r="B216" s="43"/>
      <c r="C216" s="43"/>
      <c r="D216" s="43"/>
      <c r="E216" s="43"/>
      <c r="F216" s="43"/>
      <c r="G216" s="43"/>
      <c r="H216" s="43"/>
      <c r="I216" s="112"/>
      <c r="J216" s="112"/>
      <c r="K216" s="112"/>
    </row>
    <row r="217" spans="1:255">
      <c r="A217" s="43"/>
      <c r="B217" s="43"/>
      <c r="C217" s="43"/>
      <c r="D217" s="43"/>
      <c r="E217" s="43"/>
      <c r="F217" s="43"/>
      <c r="G217" s="43"/>
      <c r="H217" s="43"/>
      <c r="I217" s="112"/>
      <c r="J217" s="112"/>
      <c r="K217" s="112"/>
    </row>
    <row r="218" spans="1:255">
      <c r="A218" s="43"/>
      <c r="B218" s="43"/>
      <c r="C218" s="43"/>
      <c r="D218" s="43"/>
      <c r="E218" s="43"/>
      <c r="F218" s="43"/>
      <c r="G218" s="43"/>
      <c r="H218" s="43"/>
      <c r="I218" s="112"/>
      <c r="J218" s="112"/>
      <c r="K218" s="112"/>
    </row>
    <row r="219" spans="1:255">
      <c r="A219" s="43"/>
      <c r="B219" s="43"/>
      <c r="C219" s="43"/>
      <c r="D219" s="43"/>
      <c r="E219" s="43"/>
      <c r="F219" s="43"/>
      <c r="G219" s="43"/>
      <c r="H219" s="43"/>
      <c r="I219" s="112"/>
      <c r="J219" s="112"/>
      <c r="K219" s="112"/>
    </row>
    <row r="220" spans="1:255">
      <c r="A220" s="43"/>
      <c r="B220" s="43"/>
      <c r="C220" s="43"/>
      <c r="D220" s="43"/>
      <c r="E220" s="43"/>
      <c r="F220" s="43"/>
      <c r="G220" s="43"/>
      <c r="H220" s="43"/>
      <c r="I220" s="112"/>
      <c r="J220" s="112"/>
      <c r="K220" s="112"/>
    </row>
    <row r="221" spans="1:255">
      <c r="A221" s="43"/>
      <c r="B221" s="43"/>
      <c r="C221" s="43"/>
      <c r="D221" s="43"/>
      <c r="E221" s="43"/>
      <c r="F221" s="43"/>
      <c r="G221" s="43"/>
      <c r="H221" s="43"/>
      <c r="I221" s="112"/>
      <c r="J221" s="112"/>
      <c r="K221" s="112"/>
    </row>
    <row r="222" spans="1:255">
      <c r="A222" s="43"/>
      <c r="B222" s="43"/>
      <c r="C222" s="43"/>
      <c r="D222" s="43"/>
      <c r="E222" s="43"/>
      <c r="F222" s="43"/>
      <c r="G222" s="43"/>
      <c r="H222" s="43"/>
      <c r="I222" s="112"/>
      <c r="J222" s="112"/>
      <c r="K222" s="112"/>
    </row>
    <row r="223" spans="1:255">
      <c r="A223" s="43"/>
      <c r="B223" s="43"/>
      <c r="C223" s="43"/>
      <c r="D223" s="43"/>
      <c r="E223" s="43"/>
      <c r="F223" s="43"/>
      <c r="G223" s="43"/>
      <c r="H223" s="43"/>
      <c r="I223" s="112"/>
      <c r="J223" s="112"/>
      <c r="K223" s="112"/>
    </row>
    <row r="224" spans="1:255">
      <c r="A224" s="43"/>
      <c r="B224" s="43"/>
      <c r="C224" s="43"/>
      <c r="D224" s="43"/>
      <c r="E224" s="43"/>
      <c r="F224" s="43"/>
      <c r="G224" s="43"/>
      <c r="H224" s="43"/>
      <c r="I224" s="112"/>
      <c r="J224" s="112"/>
      <c r="K224" s="112"/>
    </row>
    <row r="225" spans="1:11">
      <c r="A225" s="43"/>
      <c r="B225" s="43"/>
      <c r="C225" s="43"/>
      <c r="D225" s="43"/>
      <c r="E225" s="43"/>
      <c r="F225" s="43"/>
      <c r="G225" s="43"/>
      <c r="H225" s="43"/>
      <c r="I225" s="112"/>
      <c r="J225" s="112"/>
      <c r="K225" s="112"/>
    </row>
    <row r="226" spans="1:11">
      <c r="A226" s="43"/>
      <c r="B226" s="43"/>
      <c r="C226" s="43"/>
      <c r="D226" s="43"/>
      <c r="E226" s="43"/>
      <c r="F226" s="43"/>
      <c r="G226" s="43"/>
      <c r="H226" s="43"/>
      <c r="I226" s="112"/>
      <c r="J226" s="112"/>
      <c r="K226" s="112"/>
    </row>
    <row r="227" spans="1:11">
      <c r="A227" s="43"/>
      <c r="B227" s="43"/>
      <c r="C227" s="43"/>
      <c r="D227" s="43"/>
      <c r="E227" s="43"/>
      <c r="F227" s="43"/>
      <c r="G227" s="43"/>
      <c r="H227" s="43"/>
      <c r="I227" s="112"/>
      <c r="J227" s="112"/>
      <c r="K227" s="112"/>
    </row>
    <row r="228" spans="1:11">
      <c r="A228" s="43"/>
      <c r="B228" s="43"/>
      <c r="C228" s="43"/>
      <c r="D228" s="43"/>
      <c r="E228" s="43"/>
      <c r="F228" s="43"/>
      <c r="G228" s="43"/>
      <c r="H228" s="43"/>
      <c r="I228" s="112"/>
      <c r="J228" s="112"/>
      <c r="K228" s="112"/>
    </row>
    <row r="229" spans="1:11">
      <c r="A229" s="43"/>
      <c r="B229" s="43"/>
      <c r="C229" s="43"/>
      <c r="D229" s="43"/>
      <c r="E229" s="43"/>
      <c r="F229" s="43"/>
      <c r="G229" s="43"/>
      <c r="H229" s="43"/>
      <c r="I229" s="112"/>
      <c r="J229" s="112"/>
      <c r="K229" s="112"/>
    </row>
    <row r="230" spans="1:11">
      <c r="A230" s="43"/>
      <c r="B230" s="43"/>
      <c r="C230" s="43"/>
      <c r="D230" s="43"/>
      <c r="E230" s="43"/>
      <c r="F230" s="43"/>
      <c r="G230" s="43"/>
      <c r="H230" s="43"/>
      <c r="I230" s="112"/>
      <c r="J230" s="112"/>
      <c r="K230" s="112"/>
    </row>
    <row r="231" spans="1:11">
      <c r="A231" s="43"/>
      <c r="B231" s="43"/>
      <c r="C231" s="43"/>
      <c r="D231" s="43"/>
      <c r="E231" s="43"/>
      <c r="F231" s="43"/>
      <c r="G231" s="43"/>
      <c r="H231" s="43"/>
      <c r="I231" s="112"/>
      <c r="J231" s="112"/>
      <c r="K231" s="112"/>
    </row>
    <row r="232" spans="1:11">
      <c r="A232" s="43"/>
      <c r="B232" s="43"/>
      <c r="C232" s="43"/>
      <c r="D232" s="43"/>
      <c r="E232" s="43"/>
      <c r="F232" s="43"/>
      <c r="G232" s="43"/>
      <c r="H232" s="43"/>
      <c r="I232" s="112"/>
      <c r="J232" s="112"/>
      <c r="K232" s="112"/>
    </row>
    <row r="233" spans="1:11">
      <c r="A233" s="43"/>
      <c r="B233" s="43"/>
      <c r="C233" s="43"/>
      <c r="D233" s="43"/>
      <c r="E233" s="43"/>
      <c r="F233" s="43"/>
      <c r="G233" s="43"/>
      <c r="H233" s="43"/>
      <c r="I233" s="112"/>
      <c r="J233" s="112"/>
      <c r="K233" s="112"/>
    </row>
    <row r="234" spans="1:11">
      <c r="A234" s="43"/>
      <c r="B234" s="43"/>
      <c r="C234" s="43"/>
      <c r="D234" s="43"/>
      <c r="E234" s="43"/>
      <c r="F234" s="43"/>
      <c r="G234" s="43"/>
      <c r="H234" s="43"/>
      <c r="I234" s="112"/>
      <c r="J234" s="112"/>
      <c r="K234" s="112"/>
    </row>
    <row r="235" spans="1:11">
      <c r="A235" s="43"/>
      <c r="B235" s="43"/>
      <c r="C235" s="43"/>
      <c r="D235" s="43"/>
      <c r="E235" s="43"/>
      <c r="F235" s="43"/>
      <c r="G235" s="43"/>
      <c r="H235" s="43"/>
      <c r="I235" s="112"/>
      <c r="J235" s="112"/>
      <c r="K235" s="112"/>
    </row>
    <row r="236" spans="1:11">
      <c r="A236" s="43"/>
      <c r="B236" s="43"/>
      <c r="C236" s="43"/>
      <c r="D236" s="43"/>
      <c r="E236" s="43"/>
      <c r="F236" s="43"/>
      <c r="G236" s="43"/>
      <c r="H236" s="43"/>
      <c r="I236" s="112"/>
      <c r="J236" s="112"/>
      <c r="K236" s="112"/>
    </row>
    <row r="237" spans="1:11">
      <c r="A237" s="43"/>
      <c r="B237" s="43"/>
      <c r="C237" s="43"/>
      <c r="D237" s="43"/>
      <c r="E237" s="43"/>
      <c r="F237" s="43"/>
      <c r="G237" s="43"/>
      <c r="H237" s="43"/>
      <c r="I237" s="112"/>
      <c r="J237" s="112"/>
      <c r="K237" s="112"/>
    </row>
    <row r="238" spans="1:11">
      <c r="A238" s="43"/>
      <c r="B238" s="43"/>
      <c r="C238" s="43"/>
      <c r="D238" s="43"/>
      <c r="E238" s="43"/>
      <c r="F238" s="43"/>
      <c r="G238" s="43"/>
      <c r="H238" s="43"/>
      <c r="I238" s="112"/>
      <c r="J238" s="112"/>
      <c r="K238" s="112"/>
    </row>
    <row r="239" spans="1:11">
      <c r="A239" s="43"/>
      <c r="B239" s="43"/>
      <c r="C239" s="43"/>
      <c r="D239" s="43"/>
      <c r="E239" s="43"/>
      <c r="F239" s="43"/>
      <c r="G239" s="43"/>
      <c r="H239" s="43"/>
      <c r="I239" s="112"/>
      <c r="J239" s="112"/>
      <c r="K239" s="112"/>
    </row>
    <row r="240" spans="1:11">
      <c r="A240" s="43"/>
      <c r="B240" s="43"/>
      <c r="C240" s="43"/>
      <c r="D240" s="43"/>
      <c r="E240" s="43"/>
      <c r="F240" s="43"/>
      <c r="G240" s="43"/>
      <c r="H240" s="43"/>
      <c r="I240" s="112"/>
      <c r="J240" s="112"/>
      <c r="K240" s="112"/>
    </row>
    <row r="241" spans="1:11">
      <c r="A241" s="43"/>
      <c r="B241" s="43"/>
      <c r="C241" s="43"/>
      <c r="D241" s="43"/>
      <c r="E241" s="43"/>
      <c r="F241" s="43"/>
      <c r="G241" s="43"/>
      <c r="H241" s="43"/>
      <c r="I241" s="112"/>
      <c r="J241" s="112"/>
      <c r="K241" s="112"/>
    </row>
    <row r="242" spans="1:11">
      <c r="A242" s="43"/>
      <c r="B242" s="43"/>
      <c r="C242" s="43"/>
      <c r="D242" s="43"/>
      <c r="E242" s="43"/>
      <c r="F242" s="43"/>
      <c r="G242" s="43"/>
      <c r="H242" s="43"/>
      <c r="I242" s="112"/>
      <c r="J242" s="112"/>
      <c r="K242" s="112"/>
    </row>
  </sheetData>
  <mergeCells count="16">
    <mergeCell ref="I114:K114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13:K11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U144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827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423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39" thickBot="1">
      <c r="A11" s="15">
        <v>1</v>
      </c>
      <c r="B11" s="32" t="s">
        <v>487</v>
      </c>
      <c r="C11" s="97" t="s">
        <v>82</v>
      </c>
      <c r="D11" s="17" t="s">
        <v>240</v>
      </c>
      <c r="E11" s="17">
        <v>16</v>
      </c>
      <c r="F11" s="26"/>
      <c r="G11" s="128">
        <f>E11*F11</f>
        <v>0</v>
      </c>
      <c r="H11" s="121"/>
      <c r="I11" s="207">
        <f>G11*H11</f>
        <v>0</v>
      </c>
      <c r="J11" s="208">
        <f>G11+I11</f>
        <v>0</v>
      </c>
      <c r="K11" s="63"/>
      <c r="IT11"/>
      <c r="IU11"/>
    </row>
    <row r="12" spans="1:255" s="43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161"/>
      <c r="J12" s="123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9:255" s="43" customFormat="1">
      <c r="I17" s="112"/>
      <c r="J17" s="112"/>
      <c r="K17" s="112"/>
      <c r="IT17"/>
      <c r="IU17"/>
    </row>
    <row r="18" spans="9:255" s="43" customFormat="1">
      <c r="I18" s="112"/>
      <c r="J18" s="112"/>
      <c r="K18" s="112"/>
      <c r="IT18"/>
      <c r="IU18"/>
    </row>
    <row r="19" spans="9:255" s="43" customFormat="1">
      <c r="I19" s="112"/>
      <c r="J19" s="112"/>
      <c r="K19" s="112"/>
      <c r="IT19"/>
      <c r="IU19"/>
    </row>
    <row r="20" spans="9:255" s="43" customFormat="1">
      <c r="I20" s="112"/>
      <c r="J20" s="112"/>
      <c r="K20" s="112"/>
      <c r="IT20"/>
      <c r="IU20"/>
    </row>
    <row r="21" spans="9:255" s="43" customFormat="1">
      <c r="I21" s="112"/>
      <c r="J21" s="112"/>
      <c r="K21" s="112"/>
      <c r="IT21"/>
      <c r="IU21"/>
    </row>
    <row r="22" spans="9:255" s="43" customFormat="1">
      <c r="I22" s="112"/>
      <c r="J22" s="112"/>
      <c r="K22" s="112"/>
      <c r="IT22"/>
      <c r="IU22"/>
    </row>
    <row r="23" spans="9:255" s="43" customFormat="1">
      <c r="I23" s="112"/>
      <c r="J23" s="112"/>
      <c r="K23" s="112"/>
      <c r="IT23"/>
      <c r="IU23"/>
    </row>
    <row r="24" spans="9:255" s="43" customFormat="1">
      <c r="I24" s="112"/>
      <c r="J24" s="112"/>
      <c r="K24" s="112"/>
      <c r="IT24"/>
      <c r="IU24"/>
    </row>
    <row r="25" spans="9:255" s="43" customFormat="1">
      <c r="I25" s="112"/>
      <c r="J25" s="112"/>
      <c r="K25" s="112"/>
      <c r="IT25"/>
      <c r="IU25"/>
    </row>
    <row r="26" spans="9:255" s="43" customFormat="1">
      <c r="I26" s="112"/>
      <c r="J26" s="112"/>
      <c r="K26" s="112"/>
      <c r="IT26"/>
      <c r="IU26"/>
    </row>
    <row r="27" spans="9:255" s="43" customFormat="1">
      <c r="I27" s="112"/>
      <c r="J27" s="112"/>
      <c r="K27" s="112"/>
      <c r="IT27"/>
      <c r="IU27"/>
    </row>
    <row r="28" spans="9:255" s="43" customFormat="1">
      <c r="I28" s="112"/>
      <c r="J28" s="112"/>
      <c r="K28" s="112"/>
      <c r="IT28"/>
      <c r="IU28"/>
    </row>
    <row r="29" spans="9:255" s="43" customFormat="1">
      <c r="I29" s="112"/>
      <c r="J29" s="112"/>
      <c r="K29" s="112"/>
      <c r="IT29"/>
      <c r="IU29"/>
    </row>
    <row r="30" spans="9:255" s="43" customFormat="1">
      <c r="I30" s="112"/>
      <c r="J30" s="112"/>
      <c r="K30" s="112"/>
      <c r="IT30"/>
      <c r="IU30"/>
    </row>
    <row r="31" spans="9:255" s="43" customFormat="1">
      <c r="I31" s="112"/>
      <c r="J31" s="112"/>
      <c r="K31" s="112"/>
      <c r="IT31"/>
      <c r="IU31"/>
    </row>
    <row r="32" spans="9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12"/>
      <c r="J115" s="112"/>
      <c r="K115" s="112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5:K15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U159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828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435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16" t="s">
        <v>489</v>
      </c>
      <c r="C11" s="17" t="s">
        <v>157</v>
      </c>
      <c r="D11" s="17" t="s">
        <v>490</v>
      </c>
      <c r="E11" s="17">
        <v>3</v>
      </c>
      <c r="F11" s="46"/>
      <c r="G11" s="116">
        <f t="shared" ref="G11:G26" si="0">E11*F11</f>
        <v>0</v>
      </c>
      <c r="H11" s="121"/>
      <c r="I11" s="99">
        <f>G11*H11</f>
        <v>0</v>
      </c>
      <c r="J11" s="99">
        <f t="shared" ref="J11:J26" si="1">G11+I11</f>
        <v>0</v>
      </c>
      <c r="K11" s="31"/>
      <c r="IT11"/>
      <c r="IU11"/>
    </row>
    <row r="12" spans="1:255" s="11" customFormat="1">
      <c r="A12" s="23">
        <f>A11+1</f>
        <v>2</v>
      </c>
      <c r="B12" s="16" t="s">
        <v>491</v>
      </c>
      <c r="C12" s="17" t="s">
        <v>74</v>
      </c>
      <c r="D12" s="17" t="s">
        <v>47</v>
      </c>
      <c r="E12" s="17">
        <v>15</v>
      </c>
      <c r="F12" s="46"/>
      <c r="G12" s="116">
        <f t="shared" si="0"/>
        <v>0</v>
      </c>
      <c r="H12" s="121"/>
      <c r="I12" s="99">
        <f t="shared" ref="I12:I26" si="2">G12*H12</f>
        <v>0</v>
      </c>
      <c r="J12" s="99">
        <f t="shared" si="1"/>
        <v>0</v>
      </c>
      <c r="K12" s="20"/>
      <c r="IT12"/>
      <c r="IU12"/>
    </row>
    <row r="13" spans="1:255" s="11" customFormat="1">
      <c r="A13" s="23">
        <f t="shared" ref="A13:A26" si="3">A12+1</f>
        <v>3</v>
      </c>
      <c r="B13" s="96" t="s">
        <v>752</v>
      </c>
      <c r="C13" s="17" t="s">
        <v>186</v>
      </c>
      <c r="D13" s="17" t="s">
        <v>493</v>
      </c>
      <c r="E13" s="17">
        <v>300</v>
      </c>
      <c r="F13" s="46"/>
      <c r="G13" s="116">
        <f t="shared" si="0"/>
        <v>0</v>
      </c>
      <c r="H13" s="121"/>
      <c r="I13" s="99">
        <f t="shared" si="2"/>
        <v>0</v>
      </c>
      <c r="J13" s="99">
        <f t="shared" si="1"/>
        <v>0</v>
      </c>
      <c r="K13" s="20"/>
      <c r="IT13"/>
      <c r="IU13"/>
    </row>
    <row r="14" spans="1:255" s="11" customFormat="1">
      <c r="A14" s="23">
        <f t="shared" si="3"/>
        <v>4</v>
      </c>
      <c r="B14" s="96" t="s">
        <v>753</v>
      </c>
      <c r="C14" s="17" t="s">
        <v>157</v>
      </c>
      <c r="D14" s="72" t="s">
        <v>243</v>
      </c>
      <c r="E14" s="17">
        <v>180</v>
      </c>
      <c r="F14" s="45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16" t="s">
        <v>494</v>
      </c>
      <c r="C15" s="17" t="s">
        <v>74</v>
      </c>
      <c r="D15" s="17" t="s">
        <v>243</v>
      </c>
      <c r="E15" s="17">
        <v>2</v>
      </c>
      <c r="F15" s="46"/>
      <c r="G15" s="116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16" t="s">
        <v>854</v>
      </c>
      <c r="C16" s="194" t="s">
        <v>193</v>
      </c>
      <c r="D16" s="17" t="s">
        <v>186</v>
      </c>
      <c r="E16" s="17">
        <v>10</v>
      </c>
      <c r="F16" s="46"/>
      <c r="G16" s="116">
        <f t="shared" si="0"/>
        <v>0</v>
      </c>
      <c r="H16" s="121"/>
      <c r="I16" s="99">
        <f t="shared" si="2"/>
        <v>0</v>
      </c>
      <c r="J16" s="99">
        <f t="shared" si="1"/>
        <v>0</v>
      </c>
      <c r="K16" s="20"/>
      <c r="IT16"/>
      <c r="IU16"/>
    </row>
    <row r="17" spans="1:255" s="11" customFormat="1">
      <c r="A17" s="23">
        <f t="shared" si="3"/>
        <v>7</v>
      </c>
      <c r="B17" s="28" t="s">
        <v>754</v>
      </c>
      <c r="C17" s="23" t="s">
        <v>35</v>
      </c>
      <c r="D17" s="23" t="s">
        <v>493</v>
      </c>
      <c r="E17" s="23">
        <v>15</v>
      </c>
      <c r="F17" s="70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>
      <c r="A18" s="23">
        <f t="shared" si="3"/>
        <v>8</v>
      </c>
      <c r="B18" s="28" t="s">
        <v>496</v>
      </c>
      <c r="C18" s="23" t="s">
        <v>186</v>
      </c>
      <c r="D18" s="23" t="s">
        <v>493</v>
      </c>
      <c r="E18" s="23">
        <v>3</v>
      </c>
      <c r="F18" s="70"/>
      <c r="G18" s="116">
        <f t="shared" si="0"/>
        <v>0</v>
      </c>
      <c r="H18" s="121"/>
      <c r="I18" s="99">
        <f t="shared" si="2"/>
        <v>0</v>
      </c>
      <c r="J18" s="99">
        <f t="shared" si="1"/>
        <v>0</v>
      </c>
      <c r="K18" s="20"/>
      <c r="IT18"/>
      <c r="IU18"/>
    </row>
    <row r="19" spans="1:255" s="11" customFormat="1">
      <c r="A19" s="23">
        <f t="shared" si="3"/>
        <v>9</v>
      </c>
      <c r="B19" s="53" t="s">
        <v>497</v>
      </c>
      <c r="C19" s="29" t="s">
        <v>157</v>
      </c>
      <c r="D19" s="17" t="s">
        <v>243</v>
      </c>
      <c r="E19" s="17">
        <v>2</v>
      </c>
      <c r="F19" s="46"/>
      <c r="G19" s="116">
        <f t="shared" si="0"/>
        <v>0</v>
      </c>
      <c r="H19" s="121"/>
      <c r="I19" s="99">
        <f t="shared" si="2"/>
        <v>0</v>
      </c>
      <c r="J19" s="99">
        <f t="shared" si="1"/>
        <v>0</v>
      </c>
      <c r="K19" s="20"/>
      <c r="IT19"/>
      <c r="IU19"/>
    </row>
    <row r="20" spans="1:255" s="11" customFormat="1">
      <c r="A20" s="23">
        <f t="shared" si="3"/>
        <v>10</v>
      </c>
      <c r="B20" s="53" t="s">
        <v>498</v>
      </c>
      <c r="C20" s="30" t="s">
        <v>157</v>
      </c>
      <c r="D20" s="30" t="s">
        <v>23</v>
      </c>
      <c r="E20" s="30">
        <v>2</v>
      </c>
      <c r="F20" s="98"/>
      <c r="G20" s="116">
        <f t="shared" si="0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>
      <c r="A21" s="23">
        <f t="shared" si="3"/>
        <v>11</v>
      </c>
      <c r="B21" s="53" t="s">
        <v>499</v>
      </c>
      <c r="C21" s="29" t="s">
        <v>157</v>
      </c>
      <c r="D21" s="30" t="s">
        <v>243</v>
      </c>
      <c r="E21" s="30">
        <v>5</v>
      </c>
      <c r="F21" s="98"/>
      <c r="G21" s="116">
        <f t="shared" si="0"/>
        <v>0</v>
      </c>
      <c r="H21" s="121"/>
      <c r="I21" s="99">
        <f t="shared" si="2"/>
        <v>0</v>
      </c>
      <c r="J21" s="99">
        <f t="shared" si="1"/>
        <v>0</v>
      </c>
      <c r="K21" s="20"/>
      <c r="IT21"/>
      <c r="IU21"/>
    </row>
    <row r="22" spans="1:255" s="11" customFormat="1">
      <c r="A22" s="23">
        <v>12</v>
      </c>
      <c r="B22" s="53" t="s">
        <v>945</v>
      </c>
      <c r="C22" s="29" t="s">
        <v>989</v>
      </c>
      <c r="D22" s="30" t="s">
        <v>495</v>
      </c>
      <c r="E22" s="30">
        <v>60</v>
      </c>
      <c r="F22" s="98"/>
      <c r="G22" s="116">
        <f t="shared" si="0"/>
        <v>0</v>
      </c>
      <c r="H22" s="121"/>
      <c r="I22" s="99">
        <f t="shared" si="2"/>
        <v>0</v>
      </c>
      <c r="J22" s="99">
        <f t="shared" si="1"/>
        <v>0</v>
      </c>
      <c r="K22" s="20"/>
      <c r="IT22"/>
      <c r="IU22"/>
    </row>
    <row r="23" spans="1:255" s="11" customFormat="1" ht="63.75">
      <c r="A23" s="23">
        <v>13</v>
      </c>
      <c r="B23" s="93" t="s">
        <v>755</v>
      </c>
      <c r="C23" s="29" t="s">
        <v>35</v>
      </c>
      <c r="D23" s="30" t="s">
        <v>495</v>
      </c>
      <c r="E23" s="30">
        <v>3</v>
      </c>
      <c r="F23" s="98"/>
      <c r="G23" s="118">
        <f t="shared" si="0"/>
        <v>0</v>
      </c>
      <c r="H23" s="121"/>
      <c r="I23" s="99">
        <f t="shared" si="2"/>
        <v>0</v>
      </c>
      <c r="J23" s="99">
        <f>G23+I23</f>
        <v>0</v>
      </c>
      <c r="K23" s="20"/>
      <c r="IT23"/>
      <c r="IU23"/>
    </row>
    <row r="24" spans="1:255" s="11" customFormat="1" ht="76.5">
      <c r="A24" s="23">
        <v>14</v>
      </c>
      <c r="B24" s="53" t="s">
        <v>756</v>
      </c>
      <c r="C24" s="29" t="s">
        <v>186</v>
      </c>
      <c r="D24" s="30" t="s">
        <v>493</v>
      </c>
      <c r="E24" s="30">
        <v>3</v>
      </c>
      <c r="F24" s="98"/>
      <c r="G24" s="118">
        <f t="shared" si="0"/>
        <v>0</v>
      </c>
      <c r="H24" s="121"/>
      <c r="I24" s="99">
        <f t="shared" si="2"/>
        <v>0</v>
      </c>
      <c r="J24" s="99">
        <f t="shared" si="1"/>
        <v>0</v>
      </c>
      <c r="K24" s="20"/>
      <c r="IT24"/>
      <c r="IU24"/>
    </row>
    <row r="25" spans="1:255" s="11" customFormat="1" ht="76.5">
      <c r="A25" s="23">
        <f t="shared" si="3"/>
        <v>15</v>
      </c>
      <c r="B25" s="53" t="s">
        <v>756</v>
      </c>
      <c r="C25" s="29" t="s">
        <v>35</v>
      </c>
      <c r="D25" s="30" t="s">
        <v>493</v>
      </c>
      <c r="E25" s="30">
        <v>3</v>
      </c>
      <c r="F25" s="98"/>
      <c r="G25" s="118">
        <f t="shared" si="0"/>
        <v>0</v>
      </c>
      <c r="H25" s="121"/>
      <c r="I25" s="99">
        <f t="shared" si="2"/>
        <v>0</v>
      </c>
      <c r="J25" s="99">
        <f t="shared" si="1"/>
        <v>0</v>
      </c>
      <c r="K25" s="20"/>
      <c r="IT25"/>
      <c r="IU25"/>
    </row>
    <row r="26" spans="1:255" s="11" customFormat="1" ht="77.25" thickBot="1">
      <c r="A26" s="23">
        <f t="shared" si="3"/>
        <v>16</v>
      </c>
      <c r="B26" s="107" t="s">
        <v>757</v>
      </c>
      <c r="C26" s="23" t="s">
        <v>500</v>
      </c>
      <c r="D26" s="23" t="s">
        <v>495</v>
      </c>
      <c r="E26" s="23">
        <v>30</v>
      </c>
      <c r="F26" s="70"/>
      <c r="G26" s="163">
        <f t="shared" si="0"/>
        <v>0</v>
      </c>
      <c r="H26" s="121"/>
      <c r="I26" s="99">
        <f t="shared" si="2"/>
        <v>0</v>
      </c>
      <c r="J26" s="126">
        <f t="shared" si="1"/>
        <v>0</v>
      </c>
      <c r="K26" s="20"/>
      <c r="IT26"/>
      <c r="IU26"/>
    </row>
    <row r="27" spans="1:255" s="43" customFormat="1" ht="13.5" thickBot="1">
      <c r="A27" s="39"/>
      <c r="B27" s="40" t="s">
        <v>76</v>
      </c>
      <c r="C27" s="12"/>
      <c r="D27" s="12"/>
      <c r="E27" s="12"/>
      <c r="F27" s="12"/>
      <c r="G27" s="120">
        <f>SUM(G11:G26)</f>
        <v>0</v>
      </c>
      <c r="H27" s="41"/>
      <c r="I27" s="161"/>
      <c r="J27" s="123">
        <f>SUM(J11:J26)</f>
        <v>0</v>
      </c>
      <c r="K27" s="111"/>
      <c r="IT27"/>
      <c r="IU27"/>
    </row>
    <row r="28" spans="1:255" s="43" customFormat="1">
      <c r="A28" s="39"/>
      <c r="B28" s="39"/>
      <c r="C28" s="42"/>
      <c r="D28" s="39"/>
      <c r="E28" s="39"/>
      <c r="F28" s="39"/>
      <c r="G28" s="39"/>
      <c r="H28" s="39"/>
      <c r="I28" s="42"/>
      <c r="J28" s="42"/>
      <c r="K28" s="42"/>
      <c r="IT28"/>
      <c r="IU28"/>
    </row>
    <row r="29" spans="1:255" s="43" customFormat="1">
      <c r="A29" s="39"/>
      <c r="B29" s="39"/>
      <c r="C29" s="42"/>
      <c r="D29" s="39"/>
      <c r="E29" s="39"/>
      <c r="F29" s="39"/>
      <c r="G29" s="39"/>
      <c r="H29" s="39"/>
      <c r="I29" s="42"/>
      <c r="J29" s="42"/>
      <c r="K29" s="42"/>
      <c r="IT29"/>
      <c r="IU29"/>
    </row>
    <row r="30" spans="1:255" s="43" customFormat="1">
      <c r="A30" s="39"/>
      <c r="B30" s="1" t="s">
        <v>77</v>
      </c>
      <c r="C30" s="42"/>
      <c r="D30" s="39"/>
      <c r="E30" s="39"/>
      <c r="F30" s="39"/>
      <c r="G30" s="39"/>
      <c r="H30" s="39"/>
      <c r="I30" s="301" t="s">
        <v>78</v>
      </c>
      <c r="J30" s="301"/>
      <c r="K30" s="301"/>
      <c r="IT30"/>
      <c r="IU30"/>
    </row>
    <row r="31" spans="1:255" s="43" customFormat="1">
      <c r="A31" s="39"/>
      <c r="B31" s="1" t="s">
        <v>79</v>
      </c>
      <c r="C31" s="42"/>
      <c r="D31" s="39"/>
      <c r="E31" s="39"/>
      <c r="F31" s="39"/>
      <c r="G31" s="39"/>
      <c r="H31" s="39"/>
      <c r="I31" s="301" t="s">
        <v>80</v>
      </c>
      <c r="J31" s="301"/>
      <c r="K31" s="301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255" s="43" customFormat="1">
      <c r="I129" s="112"/>
      <c r="J129" s="112"/>
      <c r="K129" s="112"/>
      <c r="IT129"/>
      <c r="IU129"/>
    </row>
    <row r="130" spans="1:255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255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255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255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</sheetData>
  <mergeCells count="16">
    <mergeCell ref="I31:K31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0:K3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66"/>
  <sheetViews>
    <sheetView workbookViewId="0">
      <selection activeCell="C12" sqref="C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800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95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16" t="s">
        <v>99</v>
      </c>
      <c r="C11" s="17" t="s">
        <v>100</v>
      </c>
      <c r="D11" s="17" t="s">
        <v>44</v>
      </c>
      <c r="E11" s="17">
        <v>70</v>
      </c>
      <c r="F11" s="45"/>
      <c r="G11" s="116">
        <f t="shared" ref="G11:G33" si="0">E11*F11</f>
        <v>0</v>
      </c>
      <c r="H11" s="121"/>
      <c r="I11" s="99">
        <f>G11*H11</f>
        <v>0</v>
      </c>
      <c r="J11" s="99">
        <f t="shared" ref="J11:J33" si="1">G11+I11</f>
        <v>0</v>
      </c>
      <c r="K11" s="32"/>
      <c r="IT11"/>
      <c r="IU11"/>
    </row>
    <row r="12" spans="1:255" s="11" customFormat="1">
      <c r="A12" s="23">
        <f>A11+1</f>
        <v>2</v>
      </c>
      <c r="B12" s="16" t="s">
        <v>101</v>
      </c>
      <c r="C12" s="72" t="s">
        <v>30</v>
      </c>
      <c r="D12" s="17" t="s">
        <v>44</v>
      </c>
      <c r="E12" s="227">
        <v>3</v>
      </c>
      <c r="F12" s="45"/>
      <c r="G12" s="116">
        <f t="shared" si="0"/>
        <v>0</v>
      </c>
      <c r="H12" s="121"/>
      <c r="I12" s="99">
        <f t="shared" ref="I12:I33" si="2">G12*H12</f>
        <v>0</v>
      </c>
      <c r="J12" s="99">
        <f t="shared" si="1"/>
        <v>0</v>
      </c>
      <c r="K12" s="20"/>
      <c r="IT12"/>
      <c r="IU12"/>
    </row>
    <row r="13" spans="1:255" s="11" customFormat="1">
      <c r="A13" s="23">
        <f t="shared" ref="A13:A33" si="3">A12+1</f>
        <v>3</v>
      </c>
      <c r="B13" s="16" t="s">
        <v>103</v>
      </c>
      <c r="C13" s="17" t="s">
        <v>100</v>
      </c>
      <c r="D13" s="17" t="s">
        <v>44</v>
      </c>
      <c r="E13" s="227">
        <v>3</v>
      </c>
      <c r="F13" s="45"/>
      <c r="G13" s="116">
        <f t="shared" si="0"/>
        <v>0</v>
      </c>
      <c r="H13" s="121"/>
      <c r="I13" s="99">
        <f t="shared" si="2"/>
        <v>0</v>
      </c>
      <c r="J13" s="99">
        <f t="shared" si="1"/>
        <v>0</v>
      </c>
      <c r="K13" s="20"/>
      <c r="IT13"/>
      <c r="IU13"/>
    </row>
    <row r="14" spans="1:255" s="11" customFormat="1">
      <c r="A14" s="23">
        <f t="shared" si="3"/>
        <v>4</v>
      </c>
      <c r="B14" s="16" t="s">
        <v>104</v>
      </c>
      <c r="C14" s="17" t="s">
        <v>105</v>
      </c>
      <c r="D14" s="17" t="s">
        <v>23</v>
      </c>
      <c r="E14" s="227">
        <v>150</v>
      </c>
      <c r="F14" s="45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16" t="s">
        <v>106</v>
      </c>
      <c r="C15" s="17" t="s">
        <v>107</v>
      </c>
      <c r="D15" s="17" t="s">
        <v>44</v>
      </c>
      <c r="E15" s="227">
        <v>10</v>
      </c>
      <c r="F15" s="45"/>
      <c r="G15" s="116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32" t="s">
        <v>108</v>
      </c>
      <c r="C16" s="17" t="s">
        <v>109</v>
      </c>
      <c r="D16" s="17" t="s">
        <v>110</v>
      </c>
      <c r="E16" s="227">
        <v>1300</v>
      </c>
      <c r="F16" s="45"/>
      <c r="G16" s="116">
        <f t="shared" si="0"/>
        <v>0</v>
      </c>
      <c r="H16" s="121"/>
      <c r="I16" s="99">
        <f t="shared" si="2"/>
        <v>0</v>
      </c>
      <c r="J16" s="99">
        <f t="shared" si="1"/>
        <v>0</v>
      </c>
      <c r="K16" s="20"/>
      <c r="IT16"/>
      <c r="IU16"/>
    </row>
    <row r="17" spans="1:255" s="11" customFormat="1">
      <c r="A17" s="23">
        <f t="shared" si="3"/>
        <v>7</v>
      </c>
      <c r="B17" s="32" t="s">
        <v>111</v>
      </c>
      <c r="C17" s="17" t="s">
        <v>112</v>
      </c>
      <c r="D17" s="17" t="s">
        <v>113</v>
      </c>
      <c r="E17" s="227">
        <v>150</v>
      </c>
      <c r="F17" s="45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>
      <c r="A18" s="23">
        <f t="shared" si="3"/>
        <v>8</v>
      </c>
      <c r="B18" s="32" t="s">
        <v>114</v>
      </c>
      <c r="C18" s="17" t="s">
        <v>115</v>
      </c>
      <c r="D18" s="17" t="s">
        <v>113</v>
      </c>
      <c r="E18" s="227">
        <v>80</v>
      </c>
      <c r="F18" s="45"/>
      <c r="G18" s="116">
        <f t="shared" si="0"/>
        <v>0</v>
      </c>
      <c r="H18" s="121"/>
      <c r="I18" s="99">
        <f t="shared" si="2"/>
        <v>0</v>
      </c>
      <c r="J18" s="99">
        <f t="shared" si="1"/>
        <v>0</v>
      </c>
      <c r="K18" s="20"/>
      <c r="IT18"/>
      <c r="IU18"/>
    </row>
    <row r="19" spans="1:255" s="11" customFormat="1">
      <c r="A19" s="23">
        <f t="shared" si="3"/>
        <v>9</v>
      </c>
      <c r="B19" s="16" t="s">
        <v>291</v>
      </c>
      <c r="C19" s="17" t="s">
        <v>292</v>
      </c>
      <c r="D19" s="17" t="s">
        <v>243</v>
      </c>
      <c r="E19" s="227">
        <v>95</v>
      </c>
      <c r="F19" s="46"/>
      <c r="G19" s="116">
        <f t="shared" si="0"/>
        <v>0</v>
      </c>
      <c r="H19" s="121"/>
      <c r="I19" s="99">
        <f t="shared" si="2"/>
        <v>0</v>
      </c>
      <c r="J19" s="99">
        <f t="shared" si="1"/>
        <v>0</v>
      </c>
      <c r="K19" s="32"/>
      <c r="IT19"/>
      <c r="IU19"/>
    </row>
    <row r="20" spans="1:255" s="11" customFormat="1">
      <c r="A20" s="23">
        <f t="shared" si="3"/>
        <v>10</v>
      </c>
      <c r="B20" s="32" t="s">
        <v>116</v>
      </c>
      <c r="C20" s="17" t="s">
        <v>25</v>
      </c>
      <c r="D20" s="17" t="s">
        <v>44</v>
      </c>
      <c r="E20" s="227">
        <v>40</v>
      </c>
      <c r="F20" s="45"/>
      <c r="G20" s="116">
        <f t="shared" si="0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>
      <c r="A21" s="23">
        <f t="shared" si="3"/>
        <v>11</v>
      </c>
      <c r="B21" s="32" t="s">
        <v>116</v>
      </c>
      <c r="C21" s="17" t="s">
        <v>117</v>
      </c>
      <c r="D21" s="17" t="s">
        <v>63</v>
      </c>
      <c r="E21" s="227">
        <v>180</v>
      </c>
      <c r="F21" s="45"/>
      <c r="G21" s="116">
        <f t="shared" si="0"/>
        <v>0</v>
      </c>
      <c r="H21" s="121"/>
      <c r="I21" s="99">
        <f t="shared" si="2"/>
        <v>0</v>
      </c>
      <c r="J21" s="99">
        <f t="shared" si="1"/>
        <v>0</v>
      </c>
      <c r="K21" s="20"/>
      <c r="IT21"/>
      <c r="IU21"/>
    </row>
    <row r="22" spans="1:255" s="11" customFormat="1">
      <c r="A22" s="23">
        <f t="shared" si="3"/>
        <v>12</v>
      </c>
      <c r="B22" s="31" t="s">
        <v>120</v>
      </c>
      <c r="C22" s="15" t="s">
        <v>25</v>
      </c>
      <c r="D22" s="15" t="s">
        <v>121</v>
      </c>
      <c r="E22" s="227">
        <v>350</v>
      </c>
      <c r="F22" s="45"/>
      <c r="G22" s="116">
        <f t="shared" si="0"/>
        <v>0</v>
      </c>
      <c r="H22" s="121"/>
      <c r="I22" s="99">
        <f t="shared" si="2"/>
        <v>0</v>
      </c>
      <c r="J22" s="99">
        <f t="shared" si="1"/>
        <v>0</v>
      </c>
      <c r="K22" s="20"/>
      <c r="IT22"/>
      <c r="IU22"/>
    </row>
    <row r="23" spans="1:255" s="11" customFormat="1">
      <c r="A23" s="23">
        <f t="shared" si="3"/>
        <v>13</v>
      </c>
      <c r="B23" s="32" t="s">
        <v>122</v>
      </c>
      <c r="C23" s="17" t="s">
        <v>123</v>
      </c>
      <c r="D23" s="17" t="s">
        <v>63</v>
      </c>
      <c r="E23" s="227">
        <v>33</v>
      </c>
      <c r="F23" s="45"/>
      <c r="G23" s="116">
        <f t="shared" si="0"/>
        <v>0</v>
      </c>
      <c r="H23" s="121"/>
      <c r="I23" s="99">
        <f t="shared" si="2"/>
        <v>0</v>
      </c>
      <c r="J23" s="99">
        <f t="shared" si="1"/>
        <v>0</v>
      </c>
      <c r="K23" s="20"/>
      <c r="IT23"/>
      <c r="IU23"/>
    </row>
    <row r="24" spans="1:255" s="11" customFormat="1">
      <c r="A24" s="23">
        <f t="shared" si="3"/>
        <v>14</v>
      </c>
      <c r="B24" s="16" t="s">
        <v>124</v>
      </c>
      <c r="C24" s="17" t="s">
        <v>100</v>
      </c>
      <c r="D24" s="17" t="s">
        <v>17</v>
      </c>
      <c r="E24" s="227">
        <v>5</v>
      </c>
      <c r="F24" s="45"/>
      <c r="G24" s="116">
        <f t="shared" si="0"/>
        <v>0</v>
      </c>
      <c r="H24" s="121"/>
      <c r="I24" s="99">
        <f t="shared" si="2"/>
        <v>0</v>
      </c>
      <c r="J24" s="99">
        <f t="shared" si="1"/>
        <v>0</v>
      </c>
      <c r="K24" s="20"/>
      <c r="IT24"/>
      <c r="IU24"/>
    </row>
    <row r="25" spans="1:255" s="11" customFormat="1">
      <c r="A25" s="23">
        <f t="shared" si="3"/>
        <v>15</v>
      </c>
      <c r="B25" s="16" t="s">
        <v>124</v>
      </c>
      <c r="C25" s="17" t="s">
        <v>32</v>
      </c>
      <c r="D25" s="17" t="s">
        <v>17</v>
      </c>
      <c r="E25" s="227">
        <v>18</v>
      </c>
      <c r="F25" s="45"/>
      <c r="G25" s="116">
        <f t="shared" si="0"/>
        <v>0</v>
      </c>
      <c r="H25" s="121"/>
      <c r="I25" s="99">
        <f t="shared" si="2"/>
        <v>0</v>
      </c>
      <c r="J25" s="99">
        <f t="shared" si="1"/>
        <v>0</v>
      </c>
      <c r="K25" s="20"/>
      <c r="IT25"/>
      <c r="IU25"/>
    </row>
    <row r="26" spans="1:255" s="11" customFormat="1">
      <c r="A26" s="23">
        <f t="shared" si="3"/>
        <v>16</v>
      </c>
      <c r="B26" s="16" t="s">
        <v>884</v>
      </c>
      <c r="C26" s="17" t="s">
        <v>885</v>
      </c>
      <c r="D26" s="17" t="s">
        <v>44</v>
      </c>
      <c r="E26" s="227">
        <v>190</v>
      </c>
      <c r="F26" s="45"/>
      <c r="G26" s="116">
        <f t="shared" si="0"/>
        <v>0</v>
      </c>
      <c r="H26" s="121"/>
      <c r="I26" s="99">
        <f t="shared" si="2"/>
        <v>0</v>
      </c>
      <c r="J26" s="99">
        <f t="shared" si="1"/>
        <v>0</v>
      </c>
      <c r="K26" s="20"/>
      <c r="IT26"/>
      <c r="IU26"/>
    </row>
    <row r="27" spans="1:255" s="11" customFormat="1">
      <c r="A27" s="23">
        <f t="shared" si="3"/>
        <v>17</v>
      </c>
      <c r="B27" s="16" t="s">
        <v>125</v>
      </c>
      <c r="C27" s="17" t="s">
        <v>126</v>
      </c>
      <c r="D27" s="17" t="s">
        <v>63</v>
      </c>
      <c r="E27" s="227">
        <v>200</v>
      </c>
      <c r="F27" s="45"/>
      <c r="G27" s="116">
        <f t="shared" si="0"/>
        <v>0</v>
      </c>
      <c r="H27" s="121"/>
      <c r="I27" s="99">
        <f t="shared" si="2"/>
        <v>0</v>
      </c>
      <c r="J27" s="99">
        <f t="shared" si="1"/>
        <v>0</v>
      </c>
      <c r="K27" s="20"/>
      <c r="IT27"/>
      <c r="IU27"/>
    </row>
    <row r="28" spans="1:255" s="11" customFormat="1">
      <c r="A28" s="23">
        <f t="shared" si="3"/>
        <v>18</v>
      </c>
      <c r="B28" s="16" t="s">
        <v>127</v>
      </c>
      <c r="C28" s="17" t="s">
        <v>128</v>
      </c>
      <c r="D28" s="72" t="s">
        <v>17</v>
      </c>
      <c r="E28" s="227">
        <v>5000</v>
      </c>
      <c r="F28" s="45"/>
      <c r="G28" s="116">
        <f t="shared" si="0"/>
        <v>0</v>
      </c>
      <c r="H28" s="121"/>
      <c r="I28" s="99">
        <f t="shared" si="2"/>
        <v>0</v>
      </c>
      <c r="J28" s="99">
        <f t="shared" si="1"/>
        <v>0</v>
      </c>
      <c r="K28" s="20"/>
      <c r="IT28"/>
      <c r="IU28"/>
    </row>
    <row r="29" spans="1:255" s="11" customFormat="1">
      <c r="A29" s="23">
        <f t="shared" si="3"/>
        <v>19</v>
      </c>
      <c r="B29" s="16" t="s">
        <v>294</v>
      </c>
      <c r="C29" s="72" t="s">
        <v>697</v>
      </c>
      <c r="D29" s="17" t="s">
        <v>63</v>
      </c>
      <c r="E29" s="227">
        <v>500</v>
      </c>
      <c r="F29" s="46"/>
      <c r="G29" s="116">
        <f t="shared" si="0"/>
        <v>0</v>
      </c>
      <c r="H29" s="121"/>
      <c r="I29" s="99">
        <f t="shared" si="2"/>
        <v>0</v>
      </c>
      <c r="J29" s="99">
        <f t="shared" si="1"/>
        <v>0</v>
      </c>
      <c r="K29" s="20"/>
      <c r="IT29"/>
      <c r="IU29"/>
    </row>
    <row r="30" spans="1:255" s="11" customFormat="1">
      <c r="A30" s="23">
        <f t="shared" si="3"/>
        <v>20</v>
      </c>
      <c r="B30" s="20" t="s">
        <v>296</v>
      </c>
      <c r="C30" s="15" t="s">
        <v>698</v>
      </c>
      <c r="D30" s="15" t="s">
        <v>699</v>
      </c>
      <c r="E30" s="265">
        <v>50</v>
      </c>
      <c r="F30" s="35"/>
      <c r="G30" s="99">
        <f t="shared" si="0"/>
        <v>0</v>
      </c>
      <c r="H30" s="121"/>
      <c r="I30" s="99">
        <f t="shared" si="2"/>
        <v>0</v>
      </c>
      <c r="J30" s="99">
        <f t="shared" si="1"/>
        <v>0</v>
      </c>
      <c r="K30" s="20"/>
      <c r="IT30"/>
      <c r="IU30"/>
    </row>
    <row r="31" spans="1:255" s="11" customFormat="1">
      <c r="A31" s="23">
        <f t="shared" si="3"/>
        <v>21</v>
      </c>
      <c r="B31" s="16" t="s">
        <v>129</v>
      </c>
      <c r="C31" s="17" t="s">
        <v>130</v>
      </c>
      <c r="D31" s="17" t="s">
        <v>47</v>
      </c>
      <c r="E31" s="227">
        <v>65</v>
      </c>
      <c r="F31" s="45"/>
      <c r="G31" s="116">
        <f t="shared" si="0"/>
        <v>0</v>
      </c>
      <c r="H31" s="121"/>
      <c r="I31" s="99">
        <f t="shared" si="2"/>
        <v>0</v>
      </c>
      <c r="J31" s="99">
        <f t="shared" si="1"/>
        <v>0</v>
      </c>
      <c r="K31" s="20"/>
      <c r="IT31"/>
      <c r="IU31"/>
    </row>
    <row r="32" spans="1:255" s="11" customFormat="1">
      <c r="A32" s="23">
        <f t="shared" si="3"/>
        <v>22</v>
      </c>
      <c r="B32" s="16" t="s">
        <v>131</v>
      </c>
      <c r="C32" s="72" t="s">
        <v>102</v>
      </c>
      <c r="D32" s="72" t="s">
        <v>700</v>
      </c>
      <c r="E32" s="227">
        <v>3</v>
      </c>
      <c r="F32" s="45"/>
      <c r="G32" s="116">
        <f t="shared" si="0"/>
        <v>0</v>
      </c>
      <c r="H32" s="121"/>
      <c r="I32" s="99">
        <f t="shared" si="2"/>
        <v>0</v>
      </c>
      <c r="J32" s="99">
        <f t="shared" si="1"/>
        <v>0</v>
      </c>
      <c r="K32" s="20"/>
      <c r="IT32"/>
      <c r="IU32"/>
    </row>
    <row r="33" spans="1:255" s="38" customFormat="1" ht="13.5" thickBot="1">
      <c r="A33" s="23">
        <f t="shared" si="3"/>
        <v>23</v>
      </c>
      <c r="B33" s="79" t="s">
        <v>134</v>
      </c>
      <c r="C33" s="72" t="s">
        <v>48</v>
      </c>
      <c r="D33" s="72" t="s">
        <v>17</v>
      </c>
      <c r="E33" s="227">
        <v>3</v>
      </c>
      <c r="F33" s="45"/>
      <c r="G33" s="128">
        <f t="shared" si="0"/>
        <v>0</v>
      </c>
      <c r="H33" s="121"/>
      <c r="I33" s="99">
        <f t="shared" si="2"/>
        <v>0</v>
      </c>
      <c r="J33" s="126">
        <f t="shared" si="1"/>
        <v>0</v>
      </c>
      <c r="K33" s="20"/>
      <c r="IT33"/>
      <c r="IU33"/>
    </row>
    <row r="34" spans="1:255" s="43" customFormat="1" ht="13.5" thickBot="1">
      <c r="A34" s="39"/>
      <c r="B34" s="40" t="s">
        <v>76</v>
      </c>
      <c r="C34" s="12"/>
      <c r="D34" s="12"/>
      <c r="E34" s="266"/>
      <c r="F34" s="12"/>
      <c r="G34" s="120">
        <f>SUM(G11:G33)</f>
        <v>0</v>
      </c>
      <c r="H34" s="41"/>
      <c r="I34" s="111"/>
      <c r="J34" s="123">
        <f>SUM(J11:J33)</f>
        <v>0</v>
      </c>
      <c r="K34" s="111"/>
      <c r="IT34"/>
      <c r="IU34"/>
    </row>
    <row r="35" spans="1:255" s="43" customFormat="1">
      <c r="A35" s="39"/>
      <c r="B35" s="39"/>
      <c r="C35" s="42"/>
      <c r="D35" s="39"/>
      <c r="E35" s="39"/>
      <c r="F35" s="39"/>
      <c r="G35" s="39"/>
      <c r="H35" s="39"/>
      <c r="I35" s="42"/>
      <c r="J35" s="42"/>
      <c r="K35" s="42"/>
      <c r="IT35"/>
      <c r="IU35"/>
    </row>
    <row r="36" spans="1:255" s="43" customFormat="1">
      <c r="A36" s="39"/>
      <c r="B36" s="39"/>
      <c r="C36" s="42"/>
      <c r="D36" s="39"/>
      <c r="E36" s="39"/>
      <c r="F36" s="39"/>
      <c r="G36" s="39"/>
      <c r="H36" s="39"/>
      <c r="I36" s="42"/>
      <c r="J36" s="42"/>
      <c r="K36" s="42"/>
      <c r="IT36"/>
      <c r="IU36"/>
    </row>
    <row r="37" spans="1:255" s="43" customFormat="1">
      <c r="A37" s="39"/>
      <c r="B37" s="1" t="s">
        <v>77</v>
      </c>
      <c r="C37" s="42"/>
      <c r="D37" s="39"/>
      <c r="E37" s="39"/>
      <c r="F37" s="39"/>
      <c r="G37" s="39"/>
      <c r="H37" s="39"/>
      <c r="I37" s="301" t="s">
        <v>78</v>
      </c>
      <c r="J37" s="301"/>
      <c r="K37" s="301"/>
      <c r="IT37"/>
      <c r="IU37"/>
    </row>
    <row r="38" spans="1:255" s="43" customFormat="1">
      <c r="A38" s="39"/>
      <c r="B38" s="1" t="s">
        <v>79</v>
      </c>
      <c r="C38" s="42"/>
      <c r="D38" s="39"/>
      <c r="E38" s="39"/>
      <c r="F38" s="39"/>
      <c r="G38" s="39"/>
      <c r="H38" s="39"/>
      <c r="I38" s="301" t="s">
        <v>80</v>
      </c>
      <c r="J38" s="301"/>
      <c r="K38" s="301"/>
      <c r="IT38"/>
      <c r="IU38"/>
    </row>
    <row r="39" spans="1:255" s="43" customFormat="1">
      <c r="I39" s="112"/>
      <c r="J39" s="112"/>
      <c r="K39" s="112"/>
      <c r="IT39"/>
      <c r="IU39"/>
    </row>
    <row r="40" spans="1:255" s="43" customFormat="1">
      <c r="I40" s="112"/>
      <c r="J40" s="112"/>
      <c r="K40" s="112"/>
      <c r="IT40"/>
      <c r="IU40"/>
    </row>
    <row r="41" spans="1:255" s="43" customFormat="1">
      <c r="I41" s="112"/>
      <c r="J41" s="112"/>
      <c r="K41" s="112"/>
      <c r="IT41"/>
      <c r="IU41"/>
    </row>
    <row r="42" spans="1:255" s="43" customFormat="1">
      <c r="I42" s="112"/>
      <c r="J42" s="112"/>
      <c r="K42" s="112"/>
      <c r="IT42"/>
      <c r="IU42"/>
    </row>
    <row r="43" spans="1:255" s="43" customFormat="1">
      <c r="I43" s="112"/>
      <c r="J43" s="112"/>
      <c r="K43" s="112"/>
      <c r="IT43"/>
      <c r="IU43"/>
    </row>
    <row r="44" spans="1:255" s="43" customFormat="1">
      <c r="I44" s="112"/>
      <c r="J44" s="112"/>
      <c r="K44" s="112"/>
      <c r="IT44"/>
      <c r="IU44"/>
    </row>
    <row r="45" spans="1:255" s="43" customFormat="1">
      <c r="I45" s="112"/>
      <c r="J45" s="112"/>
      <c r="K45" s="112"/>
      <c r="IT45"/>
      <c r="IU45"/>
    </row>
    <row r="46" spans="1:255" s="43" customFormat="1">
      <c r="I46" s="112"/>
      <c r="J46" s="112"/>
      <c r="K46" s="112"/>
      <c r="IT46"/>
      <c r="IU46"/>
    </row>
    <row r="47" spans="1:255" s="43" customFormat="1">
      <c r="I47" s="112"/>
      <c r="J47" s="112"/>
      <c r="K47" s="112"/>
      <c r="IT47"/>
      <c r="IU47"/>
    </row>
    <row r="48" spans="1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255" s="43" customFormat="1">
      <c r="I129" s="112"/>
      <c r="J129" s="112"/>
      <c r="K129" s="112"/>
      <c r="IT129"/>
      <c r="IU129"/>
    </row>
    <row r="130" spans="1:255" s="43" customFormat="1">
      <c r="I130" s="112"/>
      <c r="J130" s="112"/>
      <c r="K130" s="112"/>
      <c r="IT130"/>
      <c r="IU130"/>
    </row>
    <row r="131" spans="1:255" s="43" customFormat="1">
      <c r="I131" s="112"/>
      <c r="J131" s="112"/>
      <c r="K131" s="112"/>
      <c r="IT131"/>
      <c r="IU131"/>
    </row>
    <row r="132" spans="1:255" s="43" customFormat="1">
      <c r="I132" s="112"/>
      <c r="J132" s="112"/>
      <c r="K132" s="112"/>
      <c r="IT132"/>
      <c r="IU132"/>
    </row>
    <row r="133" spans="1:255" s="43" customFormat="1">
      <c r="I133" s="112"/>
      <c r="J133" s="112"/>
      <c r="K133" s="112"/>
      <c r="IT133"/>
      <c r="IU133"/>
    </row>
    <row r="134" spans="1:255" s="43" customFormat="1">
      <c r="I134" s="112"/>
      <c r="J134" s="112"/>
      <c r="K134" s="112"/>
      <c r="IT134"/>
      <c r="IU134"/>
    </row>
    <row r="135" spans="1:255" s="43" customFormat="1">
      <c r="I135" s="112"/>
      <c r="J135" s="112"/>
      <c r="K135" s="112"/>
      <c r="IT135"/>
      <c r="IU135"/>
    </row>
    <row r="136" spans="1:255" s="43" customFormat="1">
      <c r="I136" s="112"/>
      <c r="J136" s="112"/>
      <c r="K136" s="112"/>
      <c r="IT136"/>
      <c r="IU136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12"/>
      <c r="J160" s="112"/>
      <c r="K160" s="112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12"/>
      <c r="J161" s="112"/>
      <c r="K161" s="112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12"/>
      <c r="J162" s="112"/>
      <c r="K162" s="112"/>
    </row>
    <row r="163" spans="1:11">
      <c r="A163" s="43"/>
      <c r="B163" s="43"/>
      <c r="C163" s="43"/>
      <c r="D163" s="43"/>
      <c r="E163" s="43"/>
      <c r="F163" s="43"/>
      <c r="G163" s="43"/>
      <c r="H163" s="43"/>
      <c r="I163" s="112"/>
      <c r="J163" s="112"/>
      <c r="K163" s="112"/>
    </row>
    <row r="164" spans="1:11">
      <c r="A164" s="43"/>
      <c r="B164" s="43"/>
      <c r="C164" s="43"/>
      <c r="D164" s="43"/>
      <c r="E164" s="43"/>
      <c r="F164" s="43"/>
      <c r="G164" s="43"/>
      <c r="H164" s="43"/>
      <c r="I164" s="112"/>
      <c r="J164" s="112"/>
      <c r="K164" s="112"/>
    </row>
    <row r="165" spans="1:11">
      <c r="A165" s="43"/>
      <c r="B165" s="43"/>
      <c r="C165" s="43"/>
      <c r="D165" s="43"/>
      <c r="E165" s="43"/>
      <c r="F165" s="43"/>
      <c r="G165" s="43"/>
      <c r="H165" s="43"/>
      <c r="I165" s="112"/>
      <c r="J165" s="112"/>
      <c r="K165" s="112"/>
    </row>
    <row r="166" spans="1:11">
      <c r="A166" s="43"/>
      <c r="B166" s="43"/>
      <c r="C166" s="43"/>
      <c r="D166" s="43"/>
      <c r="E166" s="43"/>
      <c r="F166" s="43"/>
      <c r="G166" s="43"/>
      <c r="H166" s="43"/>
      <c r="I166" s="112"/>
      <c r="J166" s="112"/>
      <c r="K166" s="112"/>
    </row>
  </sheetData>
  <mergeCells count="16">
    <mergeCell ref="I37:K37"/>
    <mergeCell ref="I38:K38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U161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829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443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76.5">
      <c r="A11" s="23">
        <v>1</v>
      </c>
      <c r="B11" s="32" t="s">
        <v>502</v>
      </c>
      <c r="C11" s="17" t="s">
        <v>492</v>
      </c>
      <c r="D11" s="17" t="s">
        <v>503</v>
      </c>
      <c r="E11" s="17">
        <v>4900</v>
      </c>
      <c r="F11" s="26"/>
      <c r="G11" s="101">
        <f t="shared" ref="G11:G28" si="0">E11*F11</f>
        <v>0</v>
      </c>
      <c r="H11" s="121"/>
      <c r="I11" s="99">
        <f>G11*H11</f>
        <v>0</v>
      </c>
      <c r="J11" s="99">
        <f t="shared" ref="J11:J28" si="1">G11+I11</f>
        <v>0</v>
      </c>
      <c r="K11" s="32"/>
      <c r="IT11"/>
      <c r="IU11"/>
    </row>
    <row r="12" spans="1:255" s="11" customFormat="1" ht="76.5">
      <c r="A12" s="23">
        <f>A11+1</f>
        <v>2</v>
      </c>
      <c r="B12" s="96" t="s">
        <v>758</v>
      </c>
      <c r="C12" s="17" t="s">
        <v>194</v>
      </c>
      <c r="D12" s="17" t="s">
        <v>503</v>
      </c>
      <c r="E12" s="17">
        <v>50</v>
      </c>
      <c r="F12" s="26"/>
      <c r="G12" s="116">
        <f t="shared" si="0"/>
        <v>0</v>
      </c>
      <c r="H12" s="121"/>
      <c r="I12" s="99">
        <f t="shared" ref="I12:I28" si="2">G12*H12</f>
        <v>0</v>
      </c>
      <c r="J12" s="99">
        <f t="shared" si="1"/>
        <v>0</v>
      </c>
      <c r="K12" s="20"/>
      <c r="IT12"/>
      <c r="IU12"/>
    </row>
    <row r="13" spans="1:255" s="11" customFormat="1" ht="76.5">
      <c r="A13" s="23">
        <f t="shared" ref="A13:A28" si="3">A12+1</f>
        <v>3</v>
      </c>
      <c r="B13" s="206" t="s">
        <v>759</v>
      </c>
      <c r="C13" s="82" t="s">
        <v>492</v>
      </c>
      <c r="D13" s="17" t="s">
        <v>503</v>
      </c>
      <c r="E13" s="17">
        <v>900</v>
      </c>
      <c r="F13" s="66"/>
      <c r="G13" s="116">
        <f t="shared" si="0"/>
        <v>0</v>
      </c>
      <c r="H13" s="121"/>
      <c r="I13" s="99">
        <f t="shared" si="2"/>
        <v>0</v>
      </c>
      <c r="J13" s="99">
        <f t="shared" si="1"/>
        <v>0</v>
      </c>
      <c r="K13" s="20"/>
      <c r="IT13"/>
      <c r="IU13"/>
    </row>
    <row r="14" spans="1:255" s="11" customFormat="1" ht="76.5">
      <c r="A14" s="23">
        <f t="shared" si="3"/>
        <v>4</v>
      </c>
      <c r="B14" s="32" t="s">
        <v>506</v>
      </c>
      <c r="C14" s="17" t="s">
        <v>492</v>
      </c>
      <c r="D14" s="17" t="s">
        <v>503</v>
      </c>
      <c r="E14" s="17">
        <v>200</v>
      </c>
      <c r="F14" s="26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 ht="76.5">
      <c r="A15" s="23">
        <f t="shared" si="3"/>
        <v>5</v>
      </c>
      <c r="B15" s="32" t="s">
        <v>507</v>
      </c>
      <c r="C15" s="17" t="s">
        <v>35</v>
      </c>
      <c r="D15" s="17" t="s">
        <v>503</v>
      </c>
      <c r="E15" s="17">
        <v>600</v>
      </c>
      <c r="F15" s="26"/>
      <c r="G15" s="116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 ht="76.5">
      <c r="A16" s="23">
        <f t="shared" si="3"/>
        <v>6</v>
      </c>
      <c r="B16" s="32" t="s">
        <v>507</v>
      </c>
      <c r="C16" s="17" t="s">
        <v>492</v>
      </c>
      <c r="D16" s="17" t="s">
        <v>503</v>
      </c>
      <c r="E16" s="17">
        <v>2200</v>
      </c>
      <c r="F16" s="26"/>
      <c r="G16" s="116">
        <f t="shared" si="0"/>
        <v>0</v>
      </c>
      <c r="H16" s="121"/>
      <c r="I16" s="99">
        <f t="shared" si="2"/>
        <v>0</v>
      </c>
      <c r="J16" s="99">
        <f t="shared" si="1"/>
        <v>0</v>
      </c>
      <c r="K16" s="20"/>
      <c r="IT16"/>
      <c r="IU16"/>
    </row>
    <row r="17" spans="1:255" s="11" customFormat="1" ht="76.5">
      <c r="A17" s="23">
        <f t="shared" si="3"/>
        <v>7</v>
      </c>
      <c r="B17" s="32" t="s">
        <v>508</v>
      </c>
      <c r="C17" s="67" t="s">
        <v>492</v>
      </c>
      <c r="D17" s="17" t="s">
        <v>503</v>
      </c>
      <c r="E17" s="17">
        <v>600</v>
      </c>
      <c r="F17" s="26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 ht="76.5">
      <c r="A18" s="23">
        <f t="shared" si="3"/>
        <v>8</v>
      </c>
      <c r="B18" s="32" t="s">
        <v>509</v>
      </c>
      <c r="C18" s="67" t="s">
        <v>289</v>
      </c>
      <c r="D18" s="17" t="s">
        <v>503</v>
      </c>
      <c r="E18" s="17">
        <v>3900</v>
      </c>
      <c r="F18" s="26"/>
      <c r="G18" s="116">
        <f t="shared" si="0"/>
        <v>0</v>
      </c>
      <c r="H18" s="121"/>
      <c r="I18" s="99">
        <f t="shared" si="2"/>
        <v>0</v>
      </c>
      <c r="J18" s="99">
        <f t="shared" si="1"/>
        <v>0</v>
      </c>
      <c r="K18" s="20"/>
      <c r="IT18"/>
      <c r="IU18"/>
    </row>
    <row r="19" spans="1:255" s="11" customFormat="1" ht="76.5">
      <c r="A19" s="23">
        <f t="shared" si="3"/>
        <v>9</v>
      </c>
      <c r="B19" s="32" t="s">
        <v>509</v>
      </c>
      <c r="C19" s="17" t="s">
        <v>492</v>
      </c>
      <c r="D19" s="17" t="s">
        <v>503</v>
      </c>
      <c r="E19" s="17">
        <v>9400</v>
      </c>
      <c r="F19" s="26"/>
      <c r="G19" s="116">
        <f t="shared" si="0"/>
        <v>0</v>
      </c>
      <c r="H19" s="121"/>
      <c r="I19" s="99">
        <f t="shared" si="2"/>
        <v>0</v>
      </c>
      <c r="J19" s="99">
        <f t="shared" si="1"/>
        <v>0</v>
      </c>
      <c r="K19" s="20"/>
      <c r="IT19"/>
      <c r="IU19"/>
    </row>
    <row r="20" spans="1:255" s="11" customFormat="1" ht="76.5">
      <c r="A20" s="23">
        <f t="shared" si="3"/>
        <v>10</v>
      </c>
      <c r="B20" s="32" t="s">
        <v>509</v>
      </c>
      <c r="C20" s="17" t="s">
        <v>35</v>
      </c>
      <c r="D20" s="17" t="s">
        <v>503</v>
      </c>
      <c r="E20" s="17">
        <v>4000</v>
      </c>
      <c r="F20" s="26"/>
      <c r="G20" s="116">
        <f t="shared" si="0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 ht="76.5">
      <c r="A21" s="23">
        <f t="shared" si="3"/>
        <v>11</v>
      </c>
      <c r="B21" s="32" t="s">
        <v>509</v>
      </c>
      <c r="C21" s="17" t="s">
        <v>186</v>
      </c>
      <c r="D21" s="17" t="s">
        <v>503</v>
      </c>
      <c r="E21" s="17">
        <v>25000</v>
      </c>
      <c r="F21" s="26"/>
      <c r="G21" s="116">
        <f t="shared" si="0"/>
        <v>0</v>
      </c>
      <c r="H21" s="121"/>
      <c r="I21" s="99">
        <f t="shared" si="2"/>
        <v>0</v>
      </c>
      <c r="J21" s="99">
        <f t="shared" si="1"/>
        <v>0</v>
      </c>
      <c r="K21" s="20"/>
      <c r="IT21"/>
      <c r="IU21"/>
    </row>
    <row r="22" spans="1:255" s="11" customFormat="1" ht="76.5">
      <c r="A22" s="23">
        <f t="shared" si="3"/>
        <v>12</v>
      </c>
      <c r="B22" s="32" t="s">
        <v>509</v>
      </c>
      <c r="C22" s="17" t="s">
        <v>35</v>
      </c>
      <c r="D22" s="17" t="s">
        <v>504</v>
      </c>
      <c r="E22" s="17">
        <v>50</v>
      </c>
      <c r="F22" s="26"/>
      <c r="G22" s="116">
        <f t="shared" si="0"/>
        <v>0</v>
      </c>
      <c r="H22" s="121"/>
      <c r="I22" s="99">
        <f t="shared" si="2"/>
        <v>0</v>
      </c>
      <c r="J22" s="99">
        <f t="shared" si="1"/>
        <v>0</v>
      </c>
      <c r="K22" s="20"/>
      <c r="IT22"/>
      <c r="IU22"/>
    </row>
    <row r="23" spans="1:255" s="11" customFormat="1" ht="76.5">
      <c r="A23" s="23">
        <f t="shared" si="3"/>
        <v>13</v>
      </c>
      <c r="B23" s="94" t="s">
        <v>509</v>
      </c>
      <c r="C23" s="17" t="s">
        <v>492</v>
      </c>
      <c r="D23" s="17" t="s">
        <v>504</v>
      </c>
      <c r="E23" s="17">
        <v>50</v>
      </c>
      <c r="F23" s="26"/>
      <c r="G23" s="116">
        <f t="shared" si="0"/>
        <v>0</v>
      </c>
      <c r="H23" s="121"/>
      <c r="I23" s="99">
        <f t="shared" si="2"/>
        <v>0</v>
      </c>
      <c r="J23" s="99">
        <f t="shared" si="1"/>
        <v>0</v>
      </c>
      <c r="K23" s="20"/>
      <c r="IT23"/>
      <c r="IU23"/>
    </row>
    <row r="24" spans="1:255" s="11" customFormat="1" ht="38.25">
      <c r="A24" s="23">
        <f t="shared" si="3"/>
        <v>14</v>
      </c>
      <c r="B24" s="94" t="s">
        <v>509</v>
      </c>
      <c r="C24" s="17" t="s">
        <v>492</v>
      </c>
      <c r="D24" s="17" t="s">
        <v>505</v>
      </c>
      <c r="E24" s="17">
        <v>2500</v>
      </c>
      <c r="F24" s="26"/>
      <c r="G24" s="116">
        <f t="shared" si="0"/>
        <v>0</v>
      </c>
      <c r="H24" s="121"/>
      <c r="I24" s="99">
        <f t="shared" si="2"/>
        <v>0</v>
      </c>
      <c r="J24" s="99">
        <f t="shared" si="1"/>
        <v>0</v>
      </c>
      <c r="K24" s="20"/>
      <c r="IT24"/>
      <c r="IU24"/>
    </row>
    <row r="25" spans="1:255" s="11" customFormat="1" ht="76.5">
      <c r="A25" s="23">
        <f t="shared" si="3"/>
        <v>15</v>
      </c>
      <c r="B25" s="96" t="s">
        <v>792</v>
      </c>
      <c r="C25" s="17" t="s">
        <v>186</v>
      </c>
      <c r="D25" s="17" t="s">
        <v>503</v>
      </c>
      <c r="E25" s="17">
        <v>20000</v>
      </c>
      <c r="F25" s="26"/>
      <c r="G25" s="116">
        <f t="shared" si="0"/>
        <v>0</v>
      </c>
      <c r="H25" s="121"/>
      <c r="I25" s="99">
        <f t="shared" si="2"/>
        <v>0</v>
      </c>
      <c r="J25" s="99">
        <f t="shared" si="1"/>
        <v>0</v>
      </c>
      <c r="K25" s="20"/>
      <c r="IT25"/>
      <c r="IU25"/>
    </row>
    <row r="26" spans="1:255" s="11" customFormat="1" ht="76.5">
      <c r="A26" s="23">
        <f t="shared" si="3"/>
        <v>16</v>
      </c>
      <c r="B26" s="94" t="s">
        <v>793</v>
      </c>
      <c r="C26" s="72" t="s">
        <v>194</v>
      </c>
      <c r="D26" s="17" t="s">
        <v>503</v>
      </c>
      <c r="E26" s="17">
        <v>2000</v>
      </c>
      <c r="F26" s="26"/>
      <c r="G26" s="116">
        <f t="shared" si="0"/>
        <v>0</v>
      </c>
      <c r="H26" s="121"/>
      <c r="I26" s="99">
        <f t="shared" si="2"/>
        <v>0</v>
      </c>
      <c r="J26" s="99">
        <f t="shared" si="1"/>
        <v>0</v>
      </c>
      <c r="K26" s="20"/>
      <c r="IT26"/>
      <c r="IU26"/>
    </row>
    <row r="27" spans="1:255" s="11" customFormat="1" ht="76.5">
      <c r="A27" s="23">
        <f t="shared" si="3"/>
        <v>17</v>
      </c>
      <c r="B27" s="80" t="s">
        <v>856</v>
      </c>
      <c r="C27" s="17" t="s">
        <v>492</v>
      </c>
      <c r="D27" s="17" t="s">
        <v>503</v>
      </c>
      <c r="E27" s="17">
        <v>50000</v>
      </c>
      <c r="F27" s="225"/>
      <c r="G27" s="101">
        <f t="shared" si="0"/>
        <v>0</v>
      </c>
      <c r="H27" s="121"/>
      <c r="I27" s="99">
        <f t="shared" si="2"/>
        <v>0</v>
      </c>
      <c r="J27" s="99">
        <f t="shared" si="1"/>
        <v>0</v>
      </c>
      <c r="K27" s="20"/>
      <c r="IT27"/>
      <c r="IU27"/>
    </row>
    <row r="28" spans="1:255" s="11" customFormat="1" ht="77.25" thickBot="1">
      <c r="A28" s="23">
        <f t="shared" si="3"/>
        <v>18</v>
      </c>
      <c r="B28" s="84" t="s">
        <v>510</v>
      </c>
      <c r="C28" s="25" t="s">
        <v>492</v>
      </c>
      <c r="D28" s="17" t="s">
        <v>503</v>
      </c>
      <c r="E28" s="25">
        <v>15500</v>
      </c>
      <c r="F28" s="26"/>
      <c r="G28" s="128">
        <f t="shared" si="0"/>
        <v>0</v>
      </c>
      <c r="H28" s="121"/>
      <c r="I28" s="99">
        <f t="shared" si="2"/>
        <v>0</v>
      </c>
      <c r="J28" s="126">
        <f t="shared" si="1"/>
        <v>0</v>
      </c>
      <c r="K28" s="20"/>
      <c r="IT28"/>
      <c r="IU28"/>
    </row>
    <row r="29" spans="1:255" s="43" customFormat="1" ht="13.5" thickBot="1">
      <c r="A29" s="39"/>
      <c r="B29" s="40" t="s">
        <v>76</v>
      </c>
      <c r="C29" s="12"/>
      <c r="D29" s="12"/>
      <c r="E29" s="12"/>
      <c r="F29" s="12"/>
      <c r="G29" s="120">
        <f>SUM(G11:G28)</f>
        <v>0</v>
      </c>
      <c r="H29" s="41"/>
      <c r="I29" s="216"/>
      <c r="J29" s="120">
        <f>SUM(J11:J28)</f>
        <v>0</v>
      </c>
      <c r="K29" s="111"/>
      <c r="IT29"/>
      <c r="IU29"/>
    </row>
    <row r="30" spans="1:255" s="43" customFormat="1">
      <c r="A30" s="39"/>
      <c r="B30" s="39"/>
      <c r="C30" s="42"/>
      <c r="D30" s="39"/>
      <c r="E30" s="39"/>
      <c r="F30" s="39"/>
      <c r="G30" s="39"/>
      <c r="H30" s="39"/>
      <c r="I30" s="42"/>
      <c r="J30" s="42"/>
      <c r="K30" s="42"/>
      <c r="IT30"/>
      <c r="IU30"/>
    </row>
    <row r="31" spans="1:255" s="43" customFormat="1">
      <c r="A31" s="39"/>
      <c r="B31" s="39"/>
      <c r="C31" s="42"/>
      <c r="D31" s="39"/>
      <c r="E31" s="39"/>
      <c r="F31" s="39"/>
      <c r="G31" s="39"/>
      <c r="H31" s="39"/>
      <c r="I31" s="42"/>
      <c r="J31" s="42"/>
      <c r="K31" s="42"/>
      <c r="IT31"/>
      <c r="IU31"/>
    </row>
    <row r="32" spans="1:255" s="43" customFormat="1">
      <c r="A32" s="39"/>
      <c r="B32" s="1" t="s">
        <v>77</v>
      </c>
      <c r="C32" s="42"/>
      <c r="D32" s="39"/>
      <c r="E32" s="39"/>
      <c r="F32" s="39"/>
      <c r="G32" s="39"/>
      <c r="H32" s="39"/>
      <c r="I32" s="301" t="s">
        <v>78</v>
      </c>
      <c r="J32" s="301"/>
      <c r="K32" s="301"/>
      <c r="IT32"/>
      <c r="IU32"/>
    </row>
    <row r="33" spans="1:255" s="43" customFormat="1">
      <c r="A33" s="39"/>
      <c r="B33" s="1" t="s">
        <v>79</v>
      </c>
      <c r="C33" s="42"/>
      <c r="D33" s="39"/>
      <c r="E33" s="39"/>
      <c r="F33" s="39"/>
      <c r="G33" s="39"/>
      <c r="H33" s="39"/>
      <c r="I33" s="301" t="s">
        <v>80</v>
      </c>
      <c r="J33" s="301"/>
      <c r="K33" s="301"/>
      <c r="IT33"/>
      <c r="IU33"/>
    </row>
    <row r="34" spans="1:255" s="43" customFormat="1">
      <c r="I34" s="112"/>
      <c r="J34" s="112"/>
      <c r="K34" s="112"/>
      <c r="IT34"/>
      <c r="IU34"/>
    </row>
    <row r="35" spans="1:255" s="43" customFormat="1">
      <c r="I35" s="112"/>
      <c r="J35" s="112"/>
      <c r="K35" s="112"/>
      <c r="IT35"/>
      <c r="IU35"/>
    </row>
    <row r="36" spans="1:255" s="43" customFormat="1">
      <c r="I36" s="112"/>
      <c r="J36" s="112"/>
      <c r="K36" s="112"/>
      <c r="IT36"/>
      <c r="IU36"/>
    </row>
    <row r="37" spans="1:255" s="43" customFormat="1">
      <c r="I37" s="112"/>
      <c r="J37" s="112"/>
      <c r="K37" s="112"/>
      <c r="IT37"/>
      <c r="IU37"/>
    </row>
    <row r="38" spans="1:255" s="43" customFormat="1">
      <c r="I38" s="112"/>
      <c r="J38" s="112"/>
      <c r="K38" s="112"/>
      <c r="IT38"/>
      <c r="IU38"/>
    </row>
    <row r="39" spans="1:255" s="43" customFormat="1">
      <c r="I39" s="112"/>
      <c r="J39" s="112"/>
      <c r="K39" s="112"/>
      <c r="IT39"/>
      <c r="IU39"/>
    </row>
    <row r="40" spans="1:255" s="43" customFormat="1">
      <c r="I40" s="112"/>
      <c r="J40" s="112"/>
      <c r="K40" s="112"/>
      <c r="IT40"/>
      <c r="IU40"/>
    </row>
    <row r="41" spans="1:255" s="43" customFormat="1">
      <c r="I41" s="112"/>
      <c r="J41" s="112"/>
      <c r="K41" s="112"/>
      <c r="IT41"/>
      <c r="IU41"/>
    </row>
    <row r="42" spans="1:255" s="43" customFormat="1">
      <c r="I42" s="112"/>
      <c r="J42" s="112"/>
      <c r="K42" s="112"/>
      <c r="IT42"/>
      <c r="IU42"/>
    </row>
    <row r="43" spans="1:255" s="43" customFormat="1">
      <c r="I43" s="112"/>
      <c r="J43" s="112"/>
      <c r="K43" s="112"/>
      <c r="IT43"/>
      <c r="IU43"/>
    </row>
    <row r="44" spans="1:255" s="43" customFormat="1">
      <c r="I44" s="112"/>
      <c r="J44" s="112"/>
      <c r="K44" s="112"/>
      <c r="IT44"/>
      <c r="IU44"/>
    </row>
    <row r="45" spans="1:255" s="43" customFormat="1">
      <c r="I45" s="112"/>
      <c r="J45" s="112"/>
      <c r="K45" s="112"/>
      <c r="IT45"/>
      <c r="IU45"/>
    </row>
    <row r="46" spans="1:255" s="43" customFormat="1">
      <c r="I46" s="112"/>
      <c r="J46" s="112"/>
      <c r="K46" s="112"/>
      <c r="IT46"/>
      <c r="IU46"/>
    </row>
    <row r="47" spans="1:255" s="43" customFormat="1">
      <c r="I47" s="112"/>
      <c r="J47" s="112"/>
      <c r="K47" s="112"/>
      <c r="IT47"/>
      <c r="IU47"/>
    </row>
    <row r="48" spans="1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255" s="43" customFormat="1">
      <c r="I129" s="112"/>
      <c r="J129" s="112"/>
      <c r="K129" s="112"/>
      <c r="IT129"/>
      <c r="IU129"/>
    </row>
    <row r="130" spans="1:255" s="43" customFormat="1">
      <c r="I130" s="112"/>
      <c r="J130" s="112"/>
      <c r="K130" s="112"/>
      <c r="IT130"/>
      <c r="IU130"/>
    </row>
    <row r="131" spans="1:255" s="43" customFormat="1">
      <c r="I131" s="112"/>
      <c r="J131" s="112"/>
      <c r="K131" s="112"/>
      <c r="IT131"/>
      <c r="IU131"/>
    </row>
    <row r="132" spans="1:255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255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12"/>
      <c r="J160" s="112"/>
      <c r="K160" s="112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12"/>
      <c r="J161" s="112"/>
      <c r="K161" s="112"/>
    </row>
  </sheetData>
  <mergeCells count="16">
    <mergeCell ref="I33:K33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2:K3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U167"/>
  <sheetViews>
    <sheetView topLeftCell="A16" workbookViewId="0">
      <selection activeCell="C23" sqref="C2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830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462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23">
        <v>1</v>
      </c>
      <c r="B11" s="94" t="s">
        <v>761</v>
      </c>
      <c r="C11" s="17" t="s">
        <v>492</v>
      </c>
      <c r="D11" s="17" t="s">
        <v>493</v>
      </c>
      <c r="E11" s="17">
        <v>3</v>
      </c>
      <c r="F11" s="26"/>
      <c r="G11" s="101">
        <f t="shared" ref="G11:G32" si="0">E11*F11</f>
        <v>0</v>
      </c>
      <c r="H11" s="121"/>
      <c r="I11" s="99">
        <f>G11*H11</f>
        <v>0</v>
      </c>
      <c r="J11" s="99">
        <f t="shared" ref="J11:J32" si="1">G11+I11</f>
        <v>0</v>
      </c>
      <c r="K11" s="32"/>
      <c r="IT11"/>
      <c r="IU11"/>
    </row>
    <row r="12" spans="1:255" s="11" customFormat="1">
      <c r="A12" s="23">
        <f>1+A11</f>
        <v>2</v>
      </c>
      <c r="B12" s="32" t="s">
        <v>512</v>
      </c>
      <c r="C12" s="17" t="s">
        <v>35</v>
      </c>
      <c r="D12" s="17" t="s">
        <v>281</v>
      </c>
      <c r="E12" s="17">
        <v>100</v>
      </c>
      <c r="F12" s="26"/>
      <c r="G12" s="116">
        <f t="shared" si="0"/>
        <v>0</v>
      </c>
      <c r="H12" s="121"/>
      <c r="I12" s="99">
        <f t="shared" ref="I12:I34" si="2">G12*H12</f>
        <v>0</v>
      </c>
      <c r="J12" s="99">
        <f t="shared" si="1"/>
        <v>0</v>
      </c>
      <c r="K12" s="20"/>
      <c r="IT12"/>
      <c r="IU12"/>
    </row>
    <row r="13" spans="1:255" s="11" customFormat="1" ht="51">
      <c r="A13" s="23">
        <f t="shared" ref="A13:A34" si="3">1+A12</f>
        <v>3</v>
      </c>
      <c r="B13" s="32" t="s">
        <v>513</v>
      </c>
      <c r="C13" s="17" t="s">
        <v>35</v>
      </c>
      <c r="D13" s="72" t="s">
        <v>760</v>
      </c>
      <c r="E13" s="17">
        <v>400</v>
      </c>
      <c r="F13" s="26"/>
      <c r="G13" s="116">
        <f t="shared" si="0"/>
        <v>0</v>
      </c>
      <c r="H13" s="121"/>
      <c r="I13" s="99">
        <f t="shared" si="2"/>
        <v>0</v>
      </c>
      <c r="J13" s="99">
        <f t="shared" si="1"/>
        <v>0</v>
      </c>
      <c r="K13" s="20"/>
      <c r="IT13"/>
      <c r="IU13"/>
    </row>
    <row r="14" spans="1:255" s="11" customFormat="1">
      <c r="A14" s="23">
        <f t="shared" si="3"/>
        <v>4</v>
      </c>
      <c r="B14" s="32" t="s">
        <v>513</v>
      </c>
      <c r="C14" s="17" t="s">
        <v>186</v>
      </c>
      <c r="D14" s="17" t="s">
        <v>186</v>
      </c>
      <c r="E14" s="17">
        <v>260</v>
      </c>
      <c r="F14" s="26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80" t="s">
        <v>514</v>
      </c>
      <c r="C15" s="82" t="s">
        <v>157</v>
      </c>
      <c r="D15" s="27" t="s">
        <v>23</v>
      </c>
      <c r="E15" s="17">
        <v>10</v>
      </c>
      <c r="F15" s="66"/>
      <c r="G15" s="116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32" t="s">
        <v>515</v>
      </c>
      <c r="C16" s="17" t="s">
        <v>516</v>
      </c>
      <c r="D16" s="17" t="s">
        <v>23</v>
      </c>
      <c r="E16" s="17">
        <v>90</v>
      </c>
      <c r="F16" s="26"/>
      <c r="G16" s="116">
        <f t="shared" si="0"/>
        <v>0</v>
      </c>
      <c r="H16" s="121"/>
      <c r="I16" s="99">
        <f t="shared" si="2"/>
        <v>0</v>
      </c>
      <c r="J16" s="99">
        <f t="shared" si="1"/>
        <v>0</v>
      </c>
      <c r="K16" s="20"/>
      <c r="IT16"/>
      <c r="IU16"/>
    </row>
    <row r="17" spans="1:255" s="11" customFormat="1">
      <c r="A17" s="23">
        <f t="shared" si="3"/>
        <v>7</v>
      </c>
      <c r="B17" s="32" t="s">
        <v>507</v>
      </c>
      <c r="C17" s="77" t="s">
        <v>186</v>
      </c>
      <c r="D17" s="17" t="s">
        <v>186</v>
      </c>
      <c r="E17" s="17">
        <v>1500</v>
      </c>
      <c r="F17" s="26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 ht="51">
      <c r="A18" s="23">
        <f t="shared" si="3"/>
        <v>8</v>
      </c>
      <c r="B18" s="32" t="s">
        <v>517</v>
      </c>
      <c r="C18" s="17" t="s">
        <v>492</v>
      </c>
      <c r="D18" s="72" t="s">
        <v>760</v>
      </c>
      <c r="E18" s="17">
        <v>300</v>
      </c>
      <c r="F18" s="26"/>
      <c r="G18" s="116">
        <f t="shared" si="0"/>
        <v>0</v>
      </c>
      <c r="H18" s="121"/>
      <c r="I18" s="99">
        <f t="shared" si="2"/>
        <v>0</v>
      </c>
      <c r="J18" s="99">
        <f t="shared" si="1"/>
        <v>0</v>
      </c>
      <c r="K18" s="20"/>
      <c r="IT18"/>
      <c r="IU18"/>
    </row>
    <row r="19" spans="1:255" s="11" customFormat="1" ht="51">
      <c r="A19" s="23">
        <f t="shared" si="3"/>
        <v>9</v>
      </c>
      <c r="B19" s="32" t="s">
        <v>518</v>
      </c>
      <c r="C19" s="72" t="s">
        <v>35</v>
      </c>
      <c r="D19" s="72" t="s">
        <v>760</v>
      </c>
      <c r="E19" s="17">
        <v>2600</v>
      </c>
      <c r="F19" s="26"/>
      <c r="G19" s="116">
        <f t="shared" si="0"/>
        <v>0</v>
      </c>
      <c r="H19" s="121"/>
      <c r="I19" s="99">
        <f t="shared" si="2"/>
        <v>0</v>
      </c>
      <c r="J19" s="99">
        <f t="shared" si="1"/>
        <v>0</v>
      </c>
      <c r="K19" s="20"/>
      <c r="IT19"/>
      <c r="IU19"/>
    </row>
    <row r="20" spans="1:255" s="11" customFormat="1" ht="25.5">
      <c r="A20" s="23">
        <f t="shared" si="3"/>
        <v>10</v>
      </c>
      <c r="B20" s="94" t="s">
        <v>507</v>
      </c>
      <c r="C20" s="17" t="s">
        <v>35</v>
      </c>
      <c r="D20" s="17" t="s">
        <v>519</v>
      </c>
      <c r="E20" s="17">
        <v>900</v>
      </c>
      <c r="F20" s="26"/>
      <c r="G20" s="116">
        <f t="shared" si="0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 ht="25.5">
      <c r="A21" s="23">
        <f t="shared" si="3"/>
        <v>11</v>
      </c>
      <c r="B21" s="94" t="s">
        <v>507</v>
      </c>
      <c r="C21" s="17" t="s">
        <v>492</v>
      </c>
      <c r="D21" s="17" t="s">
        <v>519</v>
      </c>
      <c r="E21" s="17">
        <v>2600</v>
      </c>
      <c r="F21" s="26"/>
      <c r="G21" s="116">
        <f t="shared" si="0"/>
        <v>0</v>
      </c>
      <c r="H21" s="121"/>
      <c r="I21" s="99">
        <f t="shared" si="2"/>
        <v>0</v>
      </c>
      <c r="J21" s="99">
        <f t="shared" si="1"/>
        <v>0</v>
      </c>
      <c r="K21" s="20"/>
      <c r="IT21"/>
      <c r="IU21"/>
    </row>
    <row r="22" spans="1:255" s="11" customFormat="1" ht="25.5">
      <c r="A22" s="23">
        <f t="shared" si="3"/>
        <v>12</v>
      </c>
      <c r="B22" s="94" t="s">
        <v>507</v>
      </c>
      <c r="C22" s="17" t="s">
        <v>289</v>
      </c>
      <c r="D22" s="17" t="s">
        <v>519</v>
      </c>
      <c r="E22" s="17">
        <v>350</v>
      </c>
      <c r="F22" s="26"/>
      <c r="G22" s="99">
        <f>E22*F22</f>
        <v>0</v>
      </c>
      <c r="H22" s="121"/>
      <c r="I22" s="99">
        <f>G22*H22</f>
        <v>0</v>
      </c>
      <c r="J22" s="99">
        <f>G22+I22</f>
        <v>0</v>
      </c>
      <c r="K22" s="20"/>
      <c r="IT22"/>
      <c r="IU22"/>
    </row>
    <row r="23" spans="1:255" s="11" customFormat="1" ht="25.5">
      <c r="A23" s="23">
        <f t="shared" si="3"/>
        <v>13</v>
      </c>
      <c r="B23" s="206" t="s">
        <v>1038</v>
      </c>
      <c r="C23" s="97" t="s">
        <v>762</v>
      </c>
      <c r="D23" s="27" t="s">
        <v>47</v>
      </c>
      <c r="E23" s="27">
        <v>70</v>
      </c>
      <c r="F23" s="66"/>
      <c r="G23" s="116">
        <f t="shared" si="0"/>
        <v>0</v>
      </c>
      <c r="H23" s="121"/>
      <c r="I23" s="99">
        <f t="shared" si="2"/>
        <v>0</v>
      </c>
      <c r="J23" s="99">
        <f t="shared" si="1"/>
        <v>0</v>
      </c>
      <c r="K23" s="20"/>
      <c r="IT23"/>
      <c r="IU23"/>
    </row>
    <row r="24" spans="1:255" s="11" customFormat="1" ht="25.5">
      <c r="A24" s="23">
        <f t="shared" si="3"/>
        <v>14</v>
      </c>
      <c r="B24" s="32" t="s">
        <v>509</v>
      </c>
      <c r="C24" s="17" t="s">
        <v>492</v>
      </c>
      <c r="D24" s="17" t="s">
        <v>521</v>
      </c>
      <c r="E24" s="17">
        <v>100</v>
      </c>
      <c r="F24" s="26"/>
      <c r="G24" s="116">
        <f t="shared" si="0"/>
        <v>0</v>
      </c>
      <c r="H24" s="121"/>
      <c r="I24" s="99">
        <f t="shared" si="2"/>
        <v>0</v>
      </c>
      <c r="J24" s="99">
        <f t="shared" si="1"/>
        <v>0</v>
      </c>
      <c r="K24" s="20"/>
      <c r="IT24"/>
      <c r="IU24"/>
    </row>
    <row r="25" spans="1:255" s="11" customFormat="1" ht="25.5">
      <c r="A25" s="23">
        <f t="shared" si="3"/>
        <v>15</v>
      </c>
      <c r="B25" s="63" t="s">
        <v>509</v>
      </c>
      <c r="C25" s="25" t="s">
        <v>492</v>
      </c>
      <c r="D25" s="23" t="s">
        <v>519</v>
      </c>
      <c r="E25" s="17">
        <v>8000</v>
      </c>
      <c r="F25" s="33"/>
      <c r="G25" s="116">
        <f t="shared" si="0"/>
        <v>0</v>
      </c>
      <c r="H25" s="121"/>
      <c r="I25" s="99">
        <f t="shared" si="2"/>
        <v>0</v>
      </c>
      <c r="J25" s="99">
        <f t="shared" si="1"/>
        <v>0</v>
      </c>
      <c r="K25" s="20"/>
      <c r="IT25"/>
      <c r="IU25"/>
    </row>
    <row r="26" spans="1:255" s="11" customFormat="1" ht="25.5">
      <c r="A26" s="23">
        <f t="shared" si="3"/>
        <v>16</v>
      </c>
      <c r="B26" s="63" t="s">
        <v>509</v>
      </c>
      <c r="C26" s="25" t="s">
        <v>35</v>
      </c>
      <c r="D26" s="17" t="s">
        <v>519</v>
      </c>
      <c r="E26" s="17">
        <v>7000</v>
      </c>
      <c r="F26" s="33"/>
      <c r="G26" s="116">
        <f t="shared" si="0"/>
        <v>0</v>
      </c>
      <c r="H26" s="121"/>
      <c r="I26" s="99">
        <f t="shared" si="2"/>
        <v>0</v>
      </c>
      <c r="J26" s="99">
        <f t="shared" si="1"/>
        <v>0</v>
      </c>
      <c r="K26" s="20"/>
      <c r="IT26"/>
      <c r="IU26"/>
    </row>
    <row r="27" spans="1:255" s="11" customFormat="1" ht="25.5">
      <c r="A27" s="23">
        <f t="shared" si="3"/>
        <v>17</v>
      </c>
      <c r="B27" s="32" t="s">
        <v>509</v>
      </c>
      <c r="C27" s="17" t="s">
        <v>186</v>
      </c>
      <c r="D27" s="17" t="s">
        <v>519</v>
      </c>
      <c r="E27" s="17">
        <v>13500</v>
      </c>
      <c r="F27" s="26"/>
      <c r="G27" s="101">
        <f t="shared" si="0"/>
        <v>0</v>
      </c>
      <c r="H27" s="121"/>
      <c r="I27" s="99">
        <f t="shared" si="2"/>
        <v>0</v>
      </c>
      <c r="J27" s="99">
        <f t="shared" si="1"/>
        <v>0</v>
      </c>
      <c r="K27" s="20"/>
      <c r="IT27"/>
      <c r="IU27"/>
    </row>
    <row r="28" spans="1:255" s="11" customFormat="1" ht="25.5">
      <c r="A28" s="23">
        <f t="shared" si="3"/>
        <v>18</v>
      </c>
      <c r="B28" s="32" t="s">
        <v>509</v>
      </c>
      <c r="C28" s="17" t="s">
        <v>289</v>
      </c>
      <c r="D28" s="17" t="s">
        <v>519</v>
      </c>
      <c r="E28" s="17">
        <v>2200</v>
      </c>
      <c r="F28" s="26"/>
      <c r="G28" s="116">
        <f t="shared" si="0"/>
        <v>0</v>
      </c>
      <c r="H28" s="121"/>
      <c r="I28" s="99">
        <f t="shared" si="2"/>
        <v>0</v>
      </c>
      <c r="J28" s="99">
        <f t="shared" si="1"/>
        <v>0</v>
      </c>
      <c r="K28" s="100"/>
      <c r="IT28"/>
      <c r="IU28"/>
    </row>
    <row r="29" spans="1:255" s="11" customFormat="1" ht="51">
      <c r="A29" s="23">
        <f t="shared" si="3"/>
        <v>19</v>
      </c>
      <c r="B29" s="32" t="s">
        <v>502</v>
      </c>
      <c r="C29" s="72" t="s">
        <v>35</v>
      </c>
      <c r="D29" s="17" t="s">
        <v>911</v>
      </c>
      <c r="E29" s="17">
        <v>1300</v>
      </c>
      <c r="F29" s="26"/>
      <c r="G29" s="116">
        <f t="shared" si="0"/>
        <v>0</v>
      </c>
      <c r="H29" s="121"/>
      <c r="I29" s="99">
        <f t="shared" si="2"/>
        <v>0</v>
      </c>
      <c r="J29" s="99">
        <f t="shared" si="1"/>
        <v>0</v>
      </c>
      <c r="K29" s="100"/>
      <c r="IT29"/>
      <c r="IU29"/>
    </row>
    <row r="30" spans="1:255" s="11" customFormat="1" ht="25.5">
      <c r="A30" s="23">
        <f t="shared" si="3"/>
        <v>20</v>
      </c>
      <c r="B30" s="32" t="s">
        <v>626</v>
      </c>
      <c r="C30" s="72" t="s">
        <v>186</v>
      </c>
      <c r="D30" s="17" t="s">
        <v>519</v>
      </c>
      <c r="E30" s="17">
        <v>900</v>
      </c>
      <c r="F30" s="26"/>
      <c r="G30" s="117">
        <f t="shared" si="0"/>
        <v>0</v>
      </c>
      <c r="H30" s="121"/>
      <c r="I30" s="99">
        <f t="shared" si="2"/>
        <v>0</v>
      </c>
      <c r="J30" s="99">
        <f t="shared" si="1"/>
        <v>0</v>
      </c>
      <c r="K30" s="20"/>
      <c r="IT30"/>
      <c r="IU30"/>
    </row>
    <row r="31" spans="1:255" s="11" customFormat="1" ht="25.5">
      <c r="A31" s="23">
        <f t="shared" si="3"/>
        <v>21</v>
      </c>
      <c r="B31" s="32" t="s">
        <v>626</v>
      </c>
      <c r="C31" s="17" t="s">
        <v>35</v>
      </c>
      <c r="D31" s="17" t="s">
        <v>519</v>
      </c>
      <c r="E31" s="17">
        <v>700</v>
      </c>
      <c r="F31" s="26"/>
      <c r="G31" s="117">
        <f t="shared" si="0"/>
        <v>0</v>
      </c>
      <c r="H31" s="121"/>
      <c r="I31" s="99">
        <f t="shared" si="2"/>
        <v>0</v>
      </c>
      <c r="J31" s="99">
        <f t="shared" si="1"/>
        <v>0</v>
      </c>
      <c r="K31" s="20"/>
      <c r="IT31"/>
      <c r="IU31"/>
    </row>
    <row r="32" spans="1:255" s="38" customFormat="1" ht="25.5">
      <c r="A32" s="23">
        <f t="shared" si="3"/>
        <v>22</v>
      </c>
      <c r="B32" s="32" t="s">
        <v>509</v>
      </c>
      <c r="C32" s="17" t="s">
        <v>194</v>
      </c>
      <c r="D32" s="17" t="s">
        <v>519</v>
      </c>
      <c r="E32" s="17">
        <v>1000</v>
      </c>
      <c r="F32" s="26"/>
      <c r="G32" s="116">
        <f t="shared" si="0"/>
        <v>0</v>
      </c>
      <c r="H32" s="121"/>
      <c r="I32" s="99">
        <f t="shared" si="2"/>
        <v>0</v>
      </c>
      <c r="J32" s="99">
        <f t="shared" si="1"/>
        <v>0</v>
      </c>
      <c r="K32" s="20"/>
      <c r="IT32"/>
      <c r="IU32"/>
    </row>
    <row r="33" spans="1:255" s="38" customFormat="1" ht="25.5">
      <c r="A33" s="23">
        <f t="shared" si="3"/>
        <v>23</v>
      </c>
      <c r="B33" s="20" t="s">
        <v>522</v>
      </c>
      <c r="C33" s="21" t="s">
        <v>492</v>
      </c>
      <c r="D33" s="85" t="s">
        <v>519</v>
      </c>
      <c r="E33" s="21">
        <v>7000</v>
      </c>
      <c r="F33" s="35"/>
      <c r="G33" s="116">
        <f>E33*F33</f>
        <v>0</v>
      </c>
      <c r="H33" s="121"/>
      <c r="I33" s="99">
        <f t="shared" si="2"/>
        <v>0</v>
      </c>
      <c r="J33" s="99">
        <f>G33+I33</f>
        <v>0</v>
      </c>
      <c r="K33" s="20"/>
      <c r="IT33"/>
      <c r="IU33"/>
    </row>
    <row r="34" spans="1:255" s="38" customFormat="1" ht="51.75" thickBot="1">
      <c r="A34" s="23">
        <f t="shared" si="3"/>
        <v>24</v>
      </c>
      <c r="B34" s="217" t="s">
        <v>523</v>
      </c>
      <c r="C34" s="34" t="s">
        <v>35</v>
      </c>
      <c r="D34" s="72" t="s">
        <v>760</v>
      </c>
      <c r="E34" s="34">
        <v>2500</v>
      </c>
      <c r="F34" s="34"/>
      <c r="G34" s="128">
        <f>E34*F34</f>
        <v>0</v>
      </c>
      <c r="H34" s="121"/>
      <c r="I34" s="99">
        <f t="shared" si="2"/>
        <v>0</v>
      </c>
      <c r="J34" s="126">
        <f>G34+I34</f>
        <v>0</v>
      </c>
      <c r="K34" s="56"/>
      <c r="IT34"/>
      <c r="IU34"/>
    </row>
    <row r="35" spans="1:255" s="38" customFormat="1" ht="13.5" thickBot="1">
      <c r="A35" s="39"/>
      <c r="B35" s="40" t="s">
        <v>76</v>
      </c>
      <c r="C35" s="12"/>
      <c r="D35" s="12"/>
      <c r="E35" s="12"/>
      <c r="F35" s="12"/>
      <c r="G35" s="120">
        <f>SUM(G11:G34)</f>
        <v>0</v>
      </c>
      <c r="H35" s="41"/>
      <c r="I35" s="216"/>
      <c r="J35" s="120">
        <f>SUM(J11:J34)</f>
        <v>0</v>
      </c>
      <c r="K35" s="111"/>
      <c r="IT35"/>
      <c r="IU35"/>
    </row>
    <row r="36" spans="1:255" s="43" customFormat="1">
      <c r="A36" s="39"/>
      <c r="B36" s="39"/>
      <c r="C36" s="42"/>
      <c r="D36" s="39"/>
      <c r="E36" s="39"/>
      <c r="F36" s="39"/>
      <c r="G36" s="39"/>
      <c r="H36" s="39"/>
      <c r="I36" s="42"/>
      <c r="J36" s="42"/>
      <c r="K36" s="42"/>
      <c r="IT36"/>
      <c r="IU36"/>
    </row>
    <row r="37" spans="1:255" s="43" customFormat="1">
      <c r="A37" s="39"/>
      <c r="B37" s="39"/>
      <c r="C37" s="42"/>
      <c r="D37" s="39"/>
      <c r="E37" s="39"/>
      <c r="F37" s="39"/>
      <c r="G37" s="39"/>
      <c r="H37" s="39"/>
      <c r="I37" s="42"/>
      <c r="J37" s="42"/>
      <c r="K37" s="42"/>
      <c r="IT37"/>
      <c r="IU37"/>
    </row>
    <row r="38" spans="1:255" s="43" customFormat="1">
      <c r="A38" s="39"/>
      <c r="B38" s="1" t="s">
        <v>77</v>
      </c>
      <c r="C38" s="42"/>
      <c r="D38" s="39"/>
      <c r="E38" s="39"/>
      <c r="F38" s="39"/>
      <c r="G38" s="39"/>
      <c r="H38" s="39"/>
      <c r="I38" s="301" t="s">
        <v>78</v>
      </c>
      <c r="J38" s="301"/>
      <c r="K38" s="301"/>
      <c r="IT38"/>
      <c r="IU38"/>
    </row>
    <row r="39" spans="1:255" s="43" customFormat="1">
      <c r="A39" s="39"/>
      <c r="B39" s="1" t="s">
        <v>79</v>
      </c>
      <c r="C39" s="42"/>
      <c r="D39" s="39"/>
      <c r="E39" s="39"/>
      <c r="F39" s="39"/>
      <c r="G39" s="39"/>
      <c r="H39" s="39"/>
      <c r="I39" s="301" t="s">
        <v>80</v>
      </c>
      <c r="J39" s="301"/>
      <c r="K39" s="301"/>
      <c r="IT39"/>
      <c r="IU39"/>
    </row>
    <row r="40" spans="1:255" s="43" customFormat="1">
      <c r="I40" s="112"/>
      <c r="J40" s="112"/>
      <c r="K40" s="112"/>
      <c r="IT40"/>
      <c r="IU40"/>
    </row>
    <row r="41" spans="1:255" s="43" customFormat="1">
      <c r="I41" s="112"/>
      <c r="J41" s="112"/>
      <c r="K41" s="112"/>
      <c r="IT41"/>
      <c r="IU41"/>
    </row>
    <row r="42" spans="1:255" s="43" customFormat="1">
      <c r="I42" s="112"/>
      <c r="J42" s="112"/>
      <c r="K42" s="112"/>
      <c r="IT42"/>
      <c r="IU42"/>
    </row>
    <row r="43" spans="1:255" s="43" customFormat="1">
      <c r="I43" s="112"/>
      <c r="J43" s="112"/>
      <c r="K43" s="112"/>
      <c r="IT43"/>
      <c r="IU43"/>
    </row>
    <row r="44" spans="1:255" s="43" customFormat="1">
      <c r="I44" s="112"/>
      <c r="J44" s="112"/>
      <c r="K44" s="112"/>
      <c r="IT44"/>
      <c r="IU44"/>
    </row>
    <row r="45" spans="1:255" s="43" customFormat="1">
      <c r="I45" s="112"/>
      <c r="J45" s="112"/>
      <c r="K45" s="112"/>
      <c r="IT45"/>
      <c r="IU45"/>
    </row>
    <row r="46" spans="1:255" s="43" customFormat="1">
      <c r="I46" s="112"/>
      <c r="J46" s="112"/>
      <c r="K46" s="112"/>
      <c r="IT46"/>
      <c r="IU46"/>
    </row>
    <row r="47" spans="1:255" s="43" customFormat="1">
      <c r="I47" s="112"/>
      <c r="J47" s="112"/>
      <c r="K47" s="112"/>
      <c r="IT47"/>
      <c r="IU47"/>
    </row>
    <row r="48" spans="1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255" s="43" customFormat="1">
      <c r="I129" s="112"/>
      <c r="J129" s="112"/>
      <c r="K129" s="112"/>
      <c r="IT129"/>
      <c r="IU129"/>
    </row>
    <row r="130" spans="1:255" s="43" customFormat="1">
      <c r="I130" s="112"/>
      <c r="J130" s="112"/>
      <c r="K130" s="112"/>
      <c r="IT130"/>
      <c r="IU130"/>
    </row>
    <row r="131" spans="1:255" s="43" customFormat="1">
      <c r="I131" s="112"/>
      <c r="J131" s="112"/>
      <c r="K131" s="112"/>
      <c r="IT131"/>
      <c r="IU131"/>
    </row>
    <row r="132" spans="1:255" s="43" customFormat="1">
      <c r="I132" s="112"/>
      <c r="J132" s="112"/>
      <c r="K132" s="112"/>
      <c r="IT132"/>
      <c r="IU132"/>
    </row>
    <row r="133" spans="1:255" s="43" customFormat="1">
      <c r="I133" s="112"/>
      <c r="J133" s="112"/>
      <c r="K133" s="112"/>
      <c r="IT133"/>
      <c r="IU133"/>
    </row>
    <row r="134" spans="1:255" s="43" customFormat="1">
      <c r="I134" s="112"/>
      <c r="J134" s="112"/>
      <c r="K134" s="112"/>
      <c r="IT134"/>
      <c r="IU134"/>
    </row>
    <row r="135" spans="1:255" s="43" customFormat="1">
      <c r="I135" s="112"/>
      <c r="J135" s="112"/>
      <c r="K135" s="112"/>
      <c r="IT135"/>
      <c r="IU135"/>
    </row>
    <row r="136" spans="1:255" s="43" customFormat="1">
      <c r="I136" s="112"/>
      <c r="J136" s="112"/>
      <c r="K136" s="112"/>
      <c r="IT136"/>
      <c r="IU136"/>
    </row>
    <row r="137" spans="1:255" s="43" customFormat="1">
      <c r="I137" s="112"/>
      <c r="J137" s="112"/>
      <c r="K137" s="112"/>
      <c r="IT137"/>
      <c r="IU137"/>
    </row>
    <row r="138" spans="1:255" s="43" customFormat="1">
      <c r="I138" s="112"/>
      <c r="J138" s="112"/>
      <c r="K138" s="112"/>
      <c r="IT138"/>
      <c r="IU138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12"/>
      <c r="J160" s="112"/>
      <c r="K160" s="112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12"/>
      <c r="J161" s="112"/>
      <c r="K161" s="112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12"/>
      <c r="J162" s="112"/>
      <c r="K162" s="112"/>
    </row>
    <row r="163" spans="1:11">
      <c r="A163" s="43"/>
      <c r="B163" s="43"/>
      <c r="C163" s="43"/>
      <c r="D163" s="43"/>
      <c r="E163" s="43"/>
      <c r="F163" s="43"/>
      <c r="G163" s="43"/>
      <c r="H163" s="43"/>
      <c r="I163" s="112"/>
      <c r="J163" s="112"/>
      <c r="K163" s="112"/>
    </row>
    <row r="164" spans="1:11">
      <c r="A164" s="43"/>
      <c r="B164" s="43"/>
      <c r="C164" s="43"/>
      <c r="D164" s="43"/>
      <c r="E164" s="43"/>
      <c r="F164" s="43"/>
      <c r="G164" s="43"/>
      <c r="H164" s="43"/>
      <c r="I164" s="112"/>
      <c r="J164" s="112"/>
      <c r="K164" s="112"/>
    </row>
    <row r="165" spans="1:11">
      <c r="A165" s="43"/>
      <c r="B165" s="43"/>
      <c r="C165" s="43"/>
      <c r="D165" s="43"/>
      <c r="E165" s="43"/>
      <c r="F165" s="43"/>
      <c r="G165" s="43"/>
      <c r="H165" s="43"/>
      <c r="I165" s="112"/>
      <c r="J165" s="112"/>
      <c r="K165" s="112"/>
    </row>
    <row r="166" spans="1:11">
      <c r="A166" s="43"/>
      <c r="B166" s="43"/>
      <c r="C166" s="43"/>
      <c r="D166" s="43"/>
      <c r="E166" s="43"/>
      <c r="F166" s="43"/>
      <c r="G166" s="43"/>
      <c r="H166" s="43"/>
      <c r="I166" s="112"/>
      <c r="J166" s="112"/>
      <c r="K166" s="112"/>
    </row>
    <row r="167" spans="1:11">
      <c r="A167" s="43"/>
      <c r="B167" s="43"/>
      <c r="C167" s="43"/>
      <c r="D167" s="43"/>
      <c r="E167" s="43"/>
      <c r="F167" s="43"/>
      <c r="G167" s="43"/>
      <c r="H167" s="43"/>
      <c r="I167" s="112"/>
      <c r="J167" s="112"/>
      <c r="K167" s="112"/>
    </row>
  </sheetData>
  <mergeCells count="16">
    <mergeCell ref="I39:K39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8:K3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U144"/>
  <sheetViews>
    <sheetView workbookViewId="0">
      <selection activeCell="D11" sqref="D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831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471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6.25" thickBot="1">
      <c r="A11" s="23">
        <v>1</v>
      </c>
      <c r="B11" s="96" t="s">
        <v>1036</v>
      </c>
      <c r="C11" s="72" t="s">
        <v>946</v>
      </c>
      <c r="D11" s="17" t="s">
        <v>240</v>
      </c>
      <c r="E11" s="215">
        <v>90</v>
      </c>
      <c r="F11" s="26"/>
      <c r="G11" s="101">
        <f>E11*F11</f>
        <v>0</v>
      </c>
      <c r="H11" s="121"/>
      <c r="I11" s="99">
        <f>G11*H11</f>
        <v>0</v>
      </c>
      <c r="J11" s="99">
        <f>G11+I11</f>
        <v>0</v>
      </c>
      <c r="K11" s="20"/>
      <c r="IT11"/>
      <c r="IU11"/>
    </row>
    <row r="12" spans="1:255" s="38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216"/>
      <c r="J12" s="120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9:255" s="43" customFormat="1">
      <c r="I17" s="112"/>
      <c r="J17" s="112"/>
      <c r="K17" s="112"/>
      <c r="IT17"/>
      <c r="IU17"/>
    </row>
    <row r="18" spans="9:255" s="43" customFormat="1">
      <c r="I18" s="112"/>
      <c r="J18" s="112"/>
      <c r="K18" s="112"/>
      <c r="IT18"/>
      <c r="IU18"/>
    </row>
    <row r="19" spans="9:255" s="43" customFormat="1">
      <c r="I19" s="112"/>
      <c r="J19" s="112"/>
      <c r="K19" s="112"/>
      <c r="IT19"/>
      <c r="IU19"/>
    </row>
    <row r="20" spans="9:255" s="43" customFormat="1">
      <c r="I20" s="112"/>
      <c r="J20" s="112"/>
      <c r="K20" s="112"/>
      <c r="IT20"/>
      <c r="IU20"/>
    </row>
    <row r="21" spans="9:255" s="43" customFormat="1">
      <c r="I21" s="112"/>
      <c r="J21" s="112"/>
      <c r="K21" s="112"/>
      <c r="IT21"/>
      <c r="IU21"/>
    </row>
    <row r="22" spans="9:255" s="43" customFormat="1">
      <c r="I22" s="112"/>
      <c r="J22" s="112"/>
      <c r="K22" s="112"/>
      <c r="IT22"/>
      <c r="IU22"/>
    </row>
    <row r="23" spans="9:255" s="43" customFormat="1">
      <c r="I23" s="112"/>
      <c r="J23" s="112"/>
      <c r="K23" s="112"/>
      <c r="IT23"/>
      <c r="IU23"/>
    </row>
    <row r="24" spans="9:255" s="43" customFormat="1">
      <c r="I24" s="112"/>
      <c r="J24" s="112"/>
      <c r="K24" s="112"/>
      <c r="IT24"/>
      <c r="IU24"/>
    </row>
    <row r="25" spans="9:255" s="43" customFormat="1">
      <c r="I25" s="112"/>
      <c r="J25" s="112"/>
      <c r="K25" s="112"/>
      <c r="IT25"/>
      <c r="IU25"/>
    </row>
    <row r="26" spans="9:255" s="43" customFormat="1">
      <c r="I26" s="112"/>
      <c r="J26" s="112"/>
      <c r="K26" s="112"/>
      <c r="IT26"/>
      <c r="IU26"/>
    </row>
    <row r="27" spans="9:255" s="43" customFormat="1">
      <c r="I27" s="112"/>
      <c r="J27" s="112"/>
      <c r="K27" s="112"/>
      <c r="IT27"/>
      <c r="IU27"/>
    </row>
    <row r="28" spans="9:255" s="43" customFormat="1">
      <c r="I28" s="112"/>
      <c r="J28" s="112"/>
      <c r="K28" s="112"/>
      <c r="IT28"/>
      <c r="IU28"/>
    </row>
    <row r="29" spans="9:255" s="43" customFormat="1">
      <c r="I29" s="112"/>
      <c r="J29" s="112"/>
      <c r="K29" s="112"/>
      <c r="IT29"/>
      <c r="IU29"/>
    </row>
    <row r="30" spans="9:255" s="43" customFormat="1">
      <c r="I30" s="112"/>
      <c r="J30" s="112"/>
      <c r="K30" s="112"/>
      <c r="IT30"/>
      <c r="IU30"/>
    </row>
    <row r="31" spans="9:255" s="43" customFormat="1">
      <c r="I31" s="112"/>
      <c r="J31" s="112"/>
      <c r="K31" s="112"/>
      <c r="IT31"/>
      <c r="IU31"/>
    </row>
    <row r="32" spans="9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5:K15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U144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832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486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13.5" thickBot="1">
      <c r="A11" s="23">
        <v>1</v>
      </c>
      <c r="B11" s="196" t="s">
        <v>642</v>
      </c>
      <c r="C11" s="34"/>
      <c r="D11" s="34" t="s">
        <v>161</v>
      </c>
      <c r="E11" s="34">
        <v>260</v>
      </c>
      <c r="F11" s="87"/>
      <c r="G11" s="218">
        <f>E11*F11</f>
        <v>0</v>
      </c>
      <c r="H11" s="121"/>
      <c r="I11" s="99">
        <f>G11*H11</f>
        <v>0</v>
      </c>
      <c r="J11" s="126">
        <f>G11+I11</f>
        <v>0</v>
      </c>
      <c r="K11" s="57"/>
      <c r="IT11"/>
      <c r="IU11"/>
    </row>
    <row r="12" spans="1:255" s="38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216"/>
      <c r="J12" s="120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9:255" s="43" customFormat="1">
      <c r="I17" s="112"/>
      <c r="J17" s="112"/>
      <c r="K17" s="112"/>
      <c r="IT17"/>
      <c r="IU17"/>
    </row>
    <row r="18" spans="9:255" s="43" customFormat="1">
      <c r="I18" s="112"/>
      <c r="J18" s="112"/>
      <c r="K18" s="112"/>
      <c r="IT18"/>
      <c r="IU18"/>
    </row>
    <row r="19" spans="9:255" s="43" customFormat="1">
      <c r="I19" s="112"/>
      <c r="J19" s="112"/>
      <c r="K19" s="112"/>
      <c r="IT19"/>
      <c r="IU19"/>
    </row>
    <row r="20" spans="9:255" s="43" customFormat="1">
      <c r="I20" s="112"/>
      <c r="J20" s="112"/>
      <c r="K20" s="112"/>
      <c r="IT20"/>
      <c r="IU20"/>
    </row>
    <row r="21" spans="9:255" s="43" customFormat="1">
      <c r="I21" s="112"/>
      <c r="J21" s="112"/>
      <c r="K21" s="112"/>
      <c r="IT21"/>
      <c r="IU21"/>
    </row>
    <row r="22" spans="9:255" s="43" customFormat="1">
      <c r="I22" s="112"/>
      <c r="J22" s="112"/>
      <c r="K22" s="112"/>
      <c r="IT22"/>
      <c r="IU22"/>
    </row>
    <row r="23" spans="9:255" s="43" customFormat="1">
      <c r="I23" s="112"/>
      <c r="J23" s="112"/>
      <c r="K23" s="112"/>
      <c r="IT23"/>
      <c r="IU23"/>
    </row>
    <row r="24" spans="9:255" s="43" customFormat="1">
      <c r="I24" s="112"/>
      <c r="J24" s="112"/>
      <c r="K24" s="112"/>
      <c r="IT24"/>
      <c r="IU24"/>
    </row>
    <row r="25" spans="9:255" s="43" customFormat="1">
      <c r="I25" s="112"/>
      <c r="J25" s="112"/>
      <c r="K25" s="112"/>
      <c r="IT25"/>
      <c r="IU25"/>
    </row>
    <row r="26" spans="9:255" s="43" customFormat="1">
      <c r="I26" s="112"/>
      <c r="J26" s="112"/>
      <c r="K26" s="112"/>
      <c r="IT26"/>
      <c r="IU26"/>
    </row>
    <row r="27" spans="9:255" s="43" customFormat="1">
      <c r="I27" s="112"/>
      <c r="J27" s="112"/>
      <c r="K27" s="112"/>
      <c r="IT27"/>
      <c r="IU27"/>
    </row>
    <row r="28" spans="9:255" s="43" customFormat="1">
      <c r="I28" s="112"/>
      <c r="J28" s="112"/>
      <c r="K28" s="112"/>
      <c r="IT28"/>
      <c r="IU28"/>
    </row>
    <row r="29" spans="9:255" s="43" customFormat="1">
      <c r="I29" s="112"/>
      <c r="J29" s="112"/>
      <c r="K29" s="112"/>
      <c r="IT29"/>
      <c r="IU29"/>
    </row>
    <row r="30" spans="9:255" s="43" customFormat="1">
      <c r="I30" s="112"/>
      <c r="J30" s="112"/>
      <c r="K30" s="112"/>
      <c r="IT30"/>
      <c r="IU30"/>
    </row>
    <row r="31" spans="9:255" s="43" customFormat="1">
      <c r="I31" s="112"/>
      <c r="J31" s="112"/>
      <c r="K31" s="112"/>
      <c r="IT31"/>
      <c r="IU31"/>
    </row>
    <row r="32" spans="9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5:K15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U145"/>
  <sheetViews>
    <sheetView workbookViewId="0">
      <selection activeCell="C16" sqref="C1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833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488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4" customFormat="1" ht="25.5">
      <c r="A11" s="23">
        <f t="shared" ref="A11:A12" si="0">A10+1</f>
        <v>1</v>
      </c>
      <c r="B11" s="273" t="s">
        <v>362</v>
      </c>
      <c r="C11" s="72" t="s">
        <v>726</v>
      </c>
      <c r="D11" s="21" t="s">
        <v>298</v>
      </c>
      <c r="E11" s="255">
        <v>200</v>
      </c>
      <c r="F11" s="35"/>
      <c r="G11" s="99">
        <f t="shared" ref="G11:G12" si="1">E11*F11</f>
        <v>0</v>
      </c>
      <c r="H11" s="121"/>
      <c r="I11" s="99">
        <f t="shared" ref="I11:I12" si="2">G11*H11</f>
        <v>0</v>
      </c>
      <c r="J11" s="99">
        <f t="shared" ref="J11:J12" si="3">G11+I11</f>
        <v>0</v>
      </c>
      <c r="K11" s="260"/>
      <c r="IT11"/>
      <c r="IU11"/>
    </row>
    <row r="12" spans="1:255" s="11" customFormat="1" ht="13.5" thickBot="1">
      <c r="A12" s="23">
        <f t="shared" si="0"/>
        <v>2</v>
      </c>
      <c r="B12" s="261" t="s">
        <v>362</v>
      </c>
      <c r="C12" s="34" t="s">
        <v>727</v>
      </c>
      <c r="D12" s="34" t="s">
        <v>298</v>
      </c>
      <c r="E12" s="270">
        <v>1300</v>
      </c>
      <c r="F12" s="87"/>
      <c r="G12" s="205">
        <f t="shared" si="1"/>
        <v>0</v>
      </c>
      <c r="H12" s="121"/>
      <c r="I12" s="99">
        <f t="shared" si="2"/>
        <v>0</v>
      </c>
      <c r="J12" s="205">
        <f t="shared" si="3"/>
        <v>0</v>
      </c>
      <c r="K12" s="73"/>
      <c r="IT12"/>
      <c r="IU12"/>
    </row>
    <row r="13" spans="1:255" s="38" customFormat="1" ht="13.5" thickBot="1">
      <c r="A13" s="39"/>
      <c r="B13" s="40" t="s">
        <v>76</v>
      </c>
      <c r="C13" s="12"/>
      <c r="D13" s="12"/>
      <c r="E13" s="12"/>
      <c r="F13" s="12"/>
      <c r="G13" s="120">
        <f>SUM(G12:G12)</f>
        <v>0</v>
      </c>
      <c r="H13" s="41"/>
      <c r="I13" s="216"/>
      <c r="J13" s="120">
        <f>SUM(J12:J12)</f>
        <v>0</v>
      </c>
      <c r="K13" s="111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1" t="s">
        <v>77</v>
      </c>
      <c r="C16" s="42"/>
      <c r="D16" s="39"/>
      <c r="E16" s="39"/>
      <c r="F16" s="39"/>
      <c r="G16" s="39"/>
      <c r="H16" s="39"/>
      <c r="I16" s="301" t="s">
        <v>78</v>
      </c>
      <c r="J16" s="301"/>
      <c r="K16" s="301"/>
      <c r="IT16"/>
      <c r="IU16"/>
    </row>
    <row r="17" spans="1:255" s="43" customFormat="1">
      <c r="A17" s="39"/>
      <c r="B17" s="1" t="s">
        <v>79</v>
      </c>
      <c r="C17" s="42"/>
      <c r="D17" s="39"/>
      <c r="E17" s="39"/>
      <c r="F17" s="39"/>
      <c r="G17" s="39"/>
      <c r="H17" s="39"/>
      <c r="I17" s="301" t="s">
        <v>80</v>
      </c>
      <c r="J17" s="301"/>
      <c r="K17" s="301"/>
      <c r="IT17"/>
      <c r="IU17"/>
    </row>
    <row r="18" spans="1:255" s="43" customFormat="1">
      <c r="I18" s="112"/>
      <c r="J18" s="112"/>
      <c r="K18" s="112"/>
      <c r="IT18"/>
      <c r="IU18"/>
    </row>
    <row r="19" spans="1:255" s="43" customFormat="1">
      <c r="I19" s="112"/>
      <c r="J19" s="112"/>
      <c r="K19" s="112"/>
      <c r="IT19"/>
      <c r="IU19"/>
    </row>
    <row r="20" spans="1:255" s="43" customFormat="1">
      <c r="I20" s="112"/>
      <c r="J20" s="112"/>
      <c r="K20" s="112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</sheetData>
  <mergeCells count="16"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6:K1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U146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834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501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23">
        <v>1</v>
      </c>
      <c r="B11" s="28" t="s">
        <v>531</v>
      </c>
      <c r="C11" s="23"/>
      <c r="D11" s="23" t="s">
        <v>476</v>
      </c>
      <c r="E11" s="17">
        <v>12</v>
      </c>
      <c r="F11" s="33"/>
      <c r="G11" s="101">
        <f>E11*F11</f>
        <v>0</v>
      </c>
      <c r="H11" s="121"/>
      <c r="I11" s="99">
        <f>G11*H11</f>
        <v>0</v>
      </c>
      <c r="J11" s="99">
        <f>G11+I11</f>
        <v>0</v>
      </c>
      <c r="K11" s="63"/>
      <c r="IT11"/>
      <c r="IU11"/>
    </row>
    <row r="12" spans="1:255" s="11" customFormat="1" ht="25.5">
      <c r="A12" s="23">
        <f>A11+1</f>
        <v>2</v>
      </c>
      <c r="B12" s="28" t="s">
        <v>532</v>
      </c>
      <c r="C12" s="23" t="s">
        <v>533</v>
      </c>
      <c r="D12" s="23" t="s">
        <v>243</v>
      </c>
      <c r="E12" s="23">
        <v>3</v>
      </c>
      <c r="F12" s="33"/>
      <c r="G12" s="116">
        <f>E12*F12</f>
        <v>0</v>
      </c>
      <c r="H12" s="121"/>
      <c r="I12" s="99">
        <f>G12*H12</f>
        <v>0</v>
      </c>
      <c r="J12" s="99">
        <f>G12+I12</f>
        <v>0</v>
      </c>
      <c r="K12" s="20"/>
      <c r="IT12"/>
      <c r="IU12"/>
    </row>
    <row r="13" spans="1:255" s="11" customFormat="1" ht="13.5" thickBot="1">
      <c r="A13" s="23">
        <f>A12+1</f>
        <v>3</v>
      </c>
      <c r="B13" s="95" t="s">
        <v>534</v>
      </c>
      <c r="C13" s="21"/>
      <c r="D13" s="72" t="s">
        <v>766</v>
      </c>
      <c r="E13" s="21">
        <v>112</v>
      </c>
      <c r="F13" s="35"/>
      <c r="G13" s="128">
        <f>E13*F13</f>
        <v>0</v>
      </c>
      <c r="H13" s="121"/>
      <c r="I13" s="99">
        <f>G13*H13</f>
        <v>0</v>
      </c>
      <c r="J13" s="126">
        <f>G13+I13</f>
        <v>0</v>
      </c>
      <c r="K13" s="20"/>
      <c r="IT13"/>
      <c r="IU13"/>
    </row>
    <row r="14" spans="1:255" s="38" customFormat="1" ht="13.5" thickBot="1">
      <c r="A14" s="39"/>
      <c r="B14" s="40" t="s">
        <v>76</v>
      </c>
      <c r="C14" s="12"/>
      <c r="D14" s="12"/>
      <c r="E14" s="12"/>
      <c r="F14" s="12"/>
      <c r="G14" s="120">
        <f>SUM(G11:G13)</f>
        <v>0</v>
      </c>
      <c r="H14" s="41"/>
      <c r="I14" s="216"/>
      <c r="J14" s="120">
        <f>SUM(J11:J13)</f>
        <v>0</v>
      </c>
      <c r="K14" s="111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39"/>
      <c r="C16" s="42"/>
      <c r="D16" s="39"/>
      <c r="E16" s="39"/>
      <c r="F16" s="39"/>
      <c r="G16" s="39"/>
      <c r="H16" s="39"/>
      <c r="I16" s="42"/>
      <c r="J16" s="42"/>
      <c r="K16" s="42"/>
      <c r="IT16"/>
      <c r="IU16"/>
    </row>
    <row r="17" spans="1:255" s="43" customFormat="1">
      <c r="A17" s="39"/>
      <c r="B17" s="1" t="s">
        <v>77</v>
      </c>
      <c r="C17" s="42"/>
      <c r="D17" s="39"/>
      <c r="E17" s="39"/>
      <c r="F17" s="39"/>
      <c r="G17" s="39"/>
      <c r="H17" s="39"/>
      <c r="I17" s="301" t="s">
        <v>78</v>
      </c>
      <c r="J17" s="301"/>
      <c r="K17" s="301"/>
      <c r="IT17"/>
      <c r="IU17"/>
    </row>
    <row r="18" spans="1:255" s="43" customFormat="1">
      <c r="A18" s="39"/>
      <c r="B18" s="1" t="s">
        <v>79</v>
      </c>
      <c r="C18" s="42"/>
      <c r="D18" s="39"/>
      <c r="E18" s="39"/>
      <c r="F18" s="39"/>
      <c r="G18" s="39"/>
      <c r="H18" s="39"/>
      <c r="I18" s="301" t="s">
        <v>80</v>
      </c>
      <c r="J18" s="301"/>
      <c r="K18" s="301"/>
      <c r="IT18"/>
      <c r="IU18"/>
    </row>
    <row r="19" spans="1:255" s="43" customFormat="1">
      <c r="I19" s="112"/>
      <c r="J19" s="112"/>
      <c r="K19" s="112"/>
      <c r="IT19"/>
      <c r="IU19"/>
    </row>
    <row r="20" spans="1:255" s="43" customFormat="1">
      <c r="I20" s="112"/>
      <c r="J20" s="112"/>
      <c r="K20" s="112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</sheetData>
  <mergeCells count="16">
    <mergeCell ref="I18:K18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7:K1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U159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1.2851562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835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511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76.5">
      <c r="A11" s="23">
        <v>1</v>
      </c>
      <c r="B11" s="96" t="s">
        <v>767</v>
      </c>
      <c r="C11" s="17"/>
      <c r="D11" s="17" t="s">
        <v>536</v>
      </c>
      <c r="E11" s="17">
        <v>15</v>
      </c>
      <c r="F11" s="46"/>
      <c r="G11" s="101">
        <f t="shared" ref="G11:G26" si="0">E11*F11</f>
        <v>0</v>
      </c>
      <c r="H11" s="121"/>
      <c r="I11" s="99">
        <f>G11*H11</f>
        <v>0</v>
      </c>
      <c r="J11" s="99">
        <f t="shared" ref="J11:J26" si="1">G11+I11</f>
        <v>0</v>
      </c>
      <c r="K11" s="94"/>
      <c r="IT11"/>
      <c r="IU11"/>
    </row>
    <row r="12" spans="1:255" s="11" customFormat="1" ht="38.25">
      <c r="A12" s="23">
        <f t="shared" ref="A12:A26" si="2">A11+1</f>
        <v>2</v>
      </c>
      <c r="B12" s="96" t="s">
        <v>952</v>
      </c>
      <c r="C12" s="17"/>
      <c r="D12" s="72" t="s">
        <v>536</v>
      </c>
      <c r="E12" s="17">
        <v>20</v>
      </c>
      <c r="F12" s="46"/>
      <c r="G12" s="116">
        <f t="shared" si="0"/>
        <v>0</v>
      </c>
      <c r="H12" s="121"/>
      <c r="I12" s="99">
        <f t="shared" ref="I12:I26" si="3">G12*H12</f>
        <v>0</v>
      </c>
      <c r="J12" s="99">
        <f t="shared" si="1"/>
        <v>0</v>
      </c>
      <c r="K12" s="32"/>
      <c r="IT12"/>
      <c r="IU12"/>
    </row>
    <row r="13" spans="1:255" s="11" customFormat="1" ht="63.75">
      <c r="A13" s="23">
        <f t="shared" si="2"/>
        <v>3</v>
      </c>
      <c r="B13" s="96" t="s">
        <v>768</v>
      </c>
      <c r="C13" s="17"/>
      <c r="D13" s="72" t="s">
        <v>772</v>
      </c>
      <c r="E13" s="227">
        <v>5</v>
      </c>
      <c r="F13" s="46"/>
      <c r="G13" s="116">
        <f t="shared" si="0"/>
        <v>0</v>
      </c>
      <c r="H13" s="121"/>
      <c r="I13" s="99">
        <f t="shared" si="3"/>
        <v>0</v>
      </c>
      <c r="J13" s="99">
        <f t="shared" si="1"/>
        <v>0</v>
      </c>
      <c r="K13" s="32"/>
      <c r="IT13"/>
      <c r="IU13"/>
    </row>
    <row r="14" spans="1:255" s="11" customFormat="1" ht="76.5">
      <c r="A14" s="23">
        <f t="shared" si="2"/>
        <v>4</v>
      </c>
      <c r="B14" s="219" t="s">
        <v>862</v>
      </c>
      <c r="C14" s="17"/>
      <c r="D14" s="25" t="s">
        <v>990</v>
      </c>
      <c r="E14" s="25">
        <v>300</v>
      </c>
      <c r="F14" s="61"/>
      <c r="G14" s="116">
        <f t="shared" si="0"/>
        <v>0</v>
      </c>
      <c r="H14" s="121"/>
      <c r="I14" s="99">
        <f t="shared" si="3"/>
        <v>0</v>
      </c>
      <c r="J14" s="99">
        <f t="shared" si="1"/>
        <v>0</v>
      </c>
      <c r="K14" s="32"/>
      <c r="IT14"/>
      <c r="IU14"/>
    </row>
    <row r="15" spans="1:255" s="11" customFormat="1" ht="242.25">
      <c r="A15" s="23">
        <f t="shared" si="2"/>
        <v>5</v>
      </c>
      <c r="B15" s="219" t="s">
        <v>953</v>
      </c>
      <c r="C15" s="17"/>
      <c r="D15" s="25" t="s">
        <v>391</v>
      </c>
      <c r="E15" s="25">
        <v>33000</v>
      </c>
      <c r="F15" s="61"/>
      <c r="G15" s="116">
        <f t="shared" si="0"/>
        <v>0</v>
      </c>
      <c r="H15" s="121"/>
      <c r="I15" s="99">
        <f t="shared" si="3"/>
        <v>0</v>
      </c>
      <c r="J15" s="99">
        <f t="shared" si="1"/>
        <v>0</v>
      </c>
      <c r="K15" s="32"/>
      <c r="IT15"/>
      <c r="IU15"/>
    </row>
    <row r="16" spans="1:255" s="11" customFormat="1" ht="38.25">
      <c r="A16" s="23">
        <f t="shared" si="2"/>
        <v>6</v>
      </c>
      <c r="B16" s="28" t="s">
        <v>538</v>
      </c>
      <c r="C16" s="82"/>
      <c r="D16" s="25" t="s">
        <v>863</v>
      </c>
      <c r="E16" s="25">
        <v>45</v>
      </c>
      <c r="F16" s="61"/>
      <c r="G16" s="116">
        <f t="shared" si="0"/>
        <v>0</v>
      </c>
      <c r="H16" s="121"/>
      <c r="I16" s="99">
        <f t="shared" si="3"/>
        <v>0</v>
      </c>
      <c r="J16" s="99">
        <f t="shared" si="1"/>
        <v>0</v>
      </c>
      <c r="K16" s="32"/>
      <c r="IT16"/>
      <c r="IU16"/>
    </row>
    <row r="17" spans="1:255" s="11" customFormat="1" ht="140.25">
      <c r="A17" s="23">
        <f t="shared" si="2"/>
        <v>7</v>
      </c>
      <c r="B17" s="28" t="s">
        <v>539</v>
      </c>
      <c r="C17" s="17"/>
      <c r="D17" s="25" t="s">
        <v>537</v>
      </c>
      <c r="E17" s="272">
        <v>940</v>
      </c>
      <c r="F17" s="61"/>
      <c r="G17" s="116">
        <f t="shared" si="0"/>
        <v>0</v>
      </c>
      <c r="H17" s="121"/>
      <c r="I17" s="99">
        <f t="shared" si="3"/>
        <v>0</v>
      </c>
      <c r="J17" s="99">
        <f t="shared" si="1"/>
        <v>0</v>
      </c>
      <c r="K17" s="32"/>
      <c r="IT17"/>
      <c r="IU17"/>
    </row>
    <row r="18" spans="1:255" s="11" customFormat="1" ht="114.75">
      <c r="A18" s="23">
        <f t="shared" si="2"/>
        <v>8</v>
      </c>
      <c r="B18" s="28" t="s">
        <v>540</v>
      </c>
      <c r="C18" s="77"/>
      <c r="D18" s="25" t="s">
        <v>537</v>
      </c>
      <c r="E18" s="272">
        <v>3200</v>
      </c>
      <c r="F18" s="61"/>
      <c r="G18" s="116">
        <f t="shared" si="0"/>
        <v>0</v>
      </c>
      <c r="H18" s="121"/>
      <c r="I18" s="99">
        <f t="shared" si="3"/>
        <v>0</v>
      </c>
      <c r="J18" s="99">
        <f t="shared" si="1"/>
        <v>0</v>
      </c>
      <c r="K18" s="32"/>
      <c r="IT18"/>
      <c r="IU18"/>
    </row>
    <row r="19" spans="1:255" s="11" customFormat="1" ht="89.25">
      <c r="A19" s="23">
        <f t="shared" si="2"/>
        <v>9</v>
      </c>
      <c r="B19" s="28" t="s">
        <v>954</v>
      </c>
      <c r="C19" s="17"/>
      <c r="D19" s="25" t="s">
        <v>541</v>
      </c>
      <c r="E19" s="272">
        <v>100</v>
      </c>
      <c r="F19" s="61"/>
      <c r="G19" s="116">
        <f t="shared" si="0"/>
        <v>0</v>
      </c>
      <c r="H19" s="121"/>
      <c r="I19" s="99">
        <f t="shared" si="3"/>
        <v>0</v>
      </c>
      <c r="J19" s="99">
        <f t="shared" si="1"/>
        <v>0</v>
      </c>
      <c r="K19" s="32"/>
      <c r="IT19"/>
      <c r="IU19"/>
    </row>
    <row r="20" spans="1:255" s="11" customFormat="1" ht="76.5">
      <c r="A20" s="23">
        <f t="shared" si="2"/>
        <v>10</v>
      </c>
      <c r="B20" s="75" t="s">
        <v>955</v>
      </c>
      <c r="C20" s="72"/>
      <c r="D20" s="25" t="s">
        <v>542</v>
      </c>
      <c r="E20" s="272">
        <v>10</v>
      </c>
      <c r="F20" s="61"/>
      <c r="G20" s="116">
        <f t="shared" si="0"/>
        <v>0</v>
      </c>
      <c r="H20" s="121"/>
      <c r="I20" s="99">
        <f t="shared" si="3"/>
        <v>0</v>
      </c>
      <c r="J20" s="99">
        <f t="shared" si="1"/>
        <v>0</v>
      </c>
      <c r="K20" s="32"/>
      <c r="IT20"/>
      <c r="IU20"/>
    </row>
    <row r="21" spans="1:255" s="11" customFormat="1" ht="140.25">
      <c r="A21" s="23">
        <f t="shared" si="2"/>
        <v>11</v>
      </c>
      <c r="B21" s="22" t="s">
        <v>769</v>
      </c>
      <c r="C21" s="17"/>
      <c r="D21" s="25" t="s">
        <v>150</v>
      </c>
      <c r="E21" s="272">
        <v>20</v>
      </c>
      <c r="F21" s="61"/>
      <c r="G21" s="116">
        <f t="shared" si="0"/>
        <v>0</v>
      </c>
      <c r="H21" s="121"/>
      <c r="I21" s="99">
        <f t="shared" si="3"/>
        <v>0</v>
      </c>
      <c r="J21" s="99">
        <f t="shared" si="1"/>
        <v>0</v>
      </c>
      <c r="K21" s="32"/>
      <c r="IT21"/>
      <c r="IU21"/>
    </row>
    <row r="22" spans="1:255" s="11" customFormat="1" ht="306">
      <c r="A22" s="23">
        <f t="shared" si="2"/>
        <v>12</v>
      </c>
      <c r="B22" s="219" t="s">
        <v>956</v>
      </c>
      <c r="C22" s="17"/>
      <c r="D22" s="72" t="s">
        <v>391</v>
      </c>
      <c r="E22" s="227">
        <v>6000</v>
      </c>
      <c r="F22" s="46"/>
      <c r="G22" s="116">
        <f t="shared" si="0"/>
        <v>0</v>
      </c>
      <c r="H22" s="121"/>
      <c r="I22" s="99">
        <f t="shared" si="3"/>
        <v>0</v>
      </c>
      <c r="J22" s="99">
        <f t="shared" si="1"/>
        <v>0</v>
      </c>
      <c r="K22" s="32"/>
      <c r="IT22"/>
      <c r="IU22"/>
    </row>
    <row r="23" spans="1:255" s="11" customFormat="1" ht="114.75">
      <c r="A23" s="23">
        <f>A22+1</f>
        <v>13</v>
      </c>
      <c r="B23" s="94" t="s">
        <v>770</v>
      </c>
      <c r="C23" s="17"/>
      <c r="D23" s="72" t="s">
        <v>537</v>
      </c>
      <c r="E23" s="227">
        <v>2820</v>
      </c>
      <c r="F23" s="46"/>
      <c r="G23" s="99">
        <f t="shared" si="0"/>
        <v>0</v>
      </c>
      <c r="H23" s="121"/>
      <c r="I23" s="99">
        <f>G23*H23</f>
        <v>0</v>
      </c>
      <c r="J23" s="99">
        <f>G23+I23</f>
        <v>0</v>
      </c>
      <c r="K23" s="32"/>
      <c r="IT23"/>
      <c r="IU23"/>
    </row>
    <row r="24" spans="1:255" s="11" customFormat="1" ht="114.75">
      <c r="A24" s="23">
        <f t="shared" si="2"/>
        <v>14</v>
      </c>
      <c r="B24" s="88" t="s">
        <v>771</v>
      </c>
      <c r="C24" s="72"/>
      <c r="D24" s="34" t="s">
        <v>537</v>
      </c>
      <c r="E24" s="270">
        <v>900</v>
      </c>
      <c r="F24" s="106"/>
      <c r="G24" s="116">
        <f t="shared" si="0"/>
        <v>0</v>
      </c>
      <c r="H24" s="121"/>
      <c r="I24" s="99">
        <f t="shared" si="3"/>
        <v>0</v>
      </c>
      <c r="J24" s="99">
        <f t="shared" si="1"/>
        <v>0</v>
      </c>
      <c r="K24" s="32"/>
      <c r="IT24"/>
      <c r="IU24"/>
    </row>
    <row r="25" spans="1:255" s="11" customFormat="1">
      <c r="A25" s="23">
        <f>A24+1</f>
        <v>15</v>
      </c>
      <c r="B25" s="88" t="s">
        <v>660</v>
      </c>
      <c r="C25" s="17"/>
      <c r="D25" s="55" t="s">
        <v>773</v>
      </c>
      <c r="E25" s="270">
        <v>10</v>
      </c>
      <c r="F25" s="106"/>
      <c r="G25" s="116">
        <f t="shared" si="0"/>
        <v>0</v>
      </c>
      <c r="H25" s="121"/>
      <c r="I25" s="99">
        <f t="shared" si="3"/>
        <v>0</v>
      </c>
      <c r="J25" s="99">
        <f t="shared" si="1"/>
        <v>0</v>
      </c>
      <c r="K25" s="32"/>
      <c r="IT25"/>
      <c r="IU25"/>
    </row>
    <row r="26" spans="1:255" s="11" customFormat="1" ht="13.5" thickBot="1">
      <c r="A26" s="23">
        <f t="shared" si="2"/>
        <v>16</v>
      </c>
      <c r="B26" s="220" t="s">
        <v>659</v>
      </c>
      <c r="C26" s="17"/>
      <c r="D26" s="55" t="s">
        <v>774</v>
      </c>
      <c r="E26" s="34">
        <v>10</v>
      </c>
      <c r="F26" s="106"/>
      <c r="G26" s="128">
        <f t="shared" si="0"/>
        <v>0</v>
      </c>
      <c r="H26" s="121"/>
      <c r="I26" s="99">
        <f t="shared" si="3"/>
        <v>0</v>
      </c>
      <c r="J26" s="126">
        <f t="shared" si="1"/>
        <v>0</v>
      </c>
      <c r="K26" s="32"/>
      <c r="IT26"/>
      <c r="IU26"/>
    </row>
    <row r="27" spans="1:255" s="38" customFormat="1" ht="13.5" thickBot="1">
      <c r="A27" s="39"/>
      <c r="B27" s="40" t="s">
        <v>76</v>
      </c>
      <c r="C27" s="12"/>
      <c r="D27" s="12"/>
      <c r="E27" s="12"/>
      <c r="F27" s="12"/>
      <c r="G27" s="120">
        <f>SUM(G11:G26)</f>
        <v>0</v>
      </c>
      <c r="H27" s="41"/>
      <c r="I27" s="216"/>
      <c r="J27" s="120">
        <f>SUM(J11:J26)</f>
        <v>0</v>
      </c>
      <c r="K27" s="111"/>
      <c r="IT27"/>
      <c r="IU27"/>
    </row>
    <row r="28" spans="1:255" s="43" customFormat="1">
      <c r="A28" s="39"/>
      <c r="B28" s="39"/>
      <c r="C28" s="42"/>
      <c r="D28" s="39"/>
      <c r="E28" s="39"/>
      <c r="F28" s="39"/>
      <c r="G28" s="39"/>
      <c r="H28" s="39"/>
      <c r="I28" s="42"/>
      <c r="J28" s="42"/>
      <c r="K28" s="42"/>
      <c r="IT28"/>
      <c r="IU28"/>
    </row>
    <row r="29" spans="1:255" s="43" customFormat="1">
      <c r="A29" s="39"/>
      <c r="B29" s="39"/>
      <c r="C29" s="42"/>
      <c r="D29" s="39"/>
      <c r="E29" s="39"/>
      <c r="F29" s="39"/>
      <c r="G29" s="39"/>
      <c r="H29" s="39"/>
      <c r="I29" s="42"/>
      <c r="J29" s="42"/>
      <c r="K29" s="42"/>
      <c r="IT29"/>
      <c r="IU29"/>
    </row>
    <row r="30" spans="1:255" s="43" customFormat="1">
      <c r="A30" s="39"/>
      <c r="B30" s="1" t="s">
        <v>77</v>
      </c>
      <c r="C30" s="42"/>
      <c r="D30" s="39"/>
      <c r="E30" s="39"/>
      <c r="F30" s="39"/>
      <c r="G30" s="39"/>
      <c r="H30" s="39"/>
      <c r="I30" s="301" t="s">
        <v>78</v>
      </c>
      <c r="J30" s="301"/>
      <c r="K30" s="301"/>
      <c r="IT30"/>
      <c r="IU30"/>
    </row>
    <row r="31" spans="1:255" s="43" customFormat="1">
      <c r="A31" s="39"/>
      <c r="B31" s="1" t="s">
        <v>79</v>
      </c>
      <c r="C31" s="42"/>
      <c r="D31" s="39"/>
      <c r="E31" s="39"/>
      <c r="F31" s="39"/>
      <c r="G31" s="39"/>
      <c r="H31" s="39"/>
      <c r="I31" s="301" t="s">
        <v>80</v>
      </c>
      <c r="J31" s="301"/>
      <c r="K31" s="301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255" s="43" customFormat="1">
      <c r="I129" s="112"/>
      <c r="J129" s="112"/>
      <c r="K129" s="112"/>
      <c r="IT129"/>
      <c r="IU129"/>
    </row>
    <row r="130" spans="1:255" s="43" customFormat="1">
      <c r="I130" s="112"/>
      <c r="J130" s="112"/>
      <c r="K130" s="112"/>
      <c r="IT130"/>
      <c r="IU130"/>
    </row>
    <row r="131" spans="1:255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255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255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</sheetData>
  <mergeCells count="16">
    <mergeCell ref="I31:K31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0:K3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U150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836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775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23">
        <v>1</v>
      </c>
      <c r="B11" s="16" t="s">
        <v>544</v>
      </c>
      <c r="C11" s="65" t="s">
        <v>545</v>
      </c>
      <c r="D11" s="17" t="s">
        <v>63</v>
      </c>
      <c r="E11" s="17">
        <v>50</v>
      </c>
      <c r="F11" s="104"/>
      <c r="G11" s="116">
        <f t="shared" ref="G11:G16" si="0">E11*F11</f>
        <v>0</v>
      </c>
      <c r="H11" s="121"/>
      <c r="I11" s="99">
        <f t="shared" ref="I11:I16" si="1">G11*H11</f>
        <v>0</v>
      </c>
      <c r="J11" s="99">
        <f t="shared" ref="J11:J16" si="2">G11+I11</f>
        <v>0</v>
      </c>
      <c r="K11" s="32"/>
      <c r="IT11"/>
      <c r="IU11"/>
    </row>
    <row r="12" spans="1:255" s="11" customFormat="1">
      <c r="A12" s="23">
        <f t="shared" ref="A12" si="3">A11+1</f>
        <v>2</v>
      </c>
      <c r="B12" s="16" t="s">
        <v>546</v>
      </c>
      <c r="C12" s="65" t="s">
        <v>547</v>
      </c>
      <c r="D12" s="17" t="s">
        <v>23</v>
      </c>
      <c r="E12" s="17">
        <v>45</v>
      </c>
      <c r="F12" s="104"/>
      <c r="G12" s="116">
        <f t="shared" si="0"/>
        <v>0</v>
      </c>
      <c r="H12" s="121"/>
      <c r="I12" s="99">
        <f t="shared" si="1"/>
        <v>0</v>
      </c>
      <c r="J12" s="99">
        <f t="shared" si="2"/>
        <v>0</v>
      </c>
      <c r="K12" s="20"/>
      <c r="IT12"/>
      <c r="IU12"/>
    </row>
    <row r="13" spans="1:255" s="11" customFormat="1">
      <c r="A13" s="23">
        <v>3</v>
      </c>
      <c r="B13" s="16" t="s">
        <v>548</v>
      </c>
      <c r="C13" s="77" t="s">
        <v>549</v>
      </c>
      <c r="D13" s="17" t="s">
        <v>850</v>
      </c>
      <c r="E13" s="17">
        <v>20</v>
      </c>
      <c r="F13" s="104"/>
      <c r="G13" s="116">
        <f t="shared" si="0"/>
        <v>0</v>
      </c>
      <c r="H13" s="121"/>
      <c r="I13" s="99">
        <f t="shared" si="1"/>
        <v>0</v>
      </c>
      <c r="J13" s="99">
        <f t="shared" si="2"/>
        <v>0</v>
      </c>
      <c r="K13" s="20"/>
      <c r="IT13"/>
      <c r="IU13"/>
    </row>
    <row r="14" spans="1:255" s="11" customFormat="1">
      <c r="A14" s="23">
        <v>4</v>
      </c>
      <c r="B14" s="28" t="s">
        <v>550</v>
      </c>
      <c r="C14" s="23" t="s">
        <v>115</v>
      </c>
      <c r="D14" s="17" t="s">
        <v>63</v>
      </c>
      <c r="E14" s="23">
        <v>22</v>
      </c>
      <c r="F14" s="61"/>
      <c r="G14" s="116">
        <f t="shared" si="0"/>
        <v>0</v>
      </c>
      <c r="H14" s="121"/>
      <c r="I14" s="99">
        <f t="shared" si="1"/>
        <v>0</v>
      </c>
      <c r="J14" s="99">
        <f t="shared" si="2"/>
        <v>0</v>
      </c>
      <c r="K14" s="20"/>
      <c r="IT14"/>
      <c r="IU14"/>
    </row>
    <row r="15" spans="1:255" s="11" customFormat="1" ht="25.5">
      <c r="A15" s="23">
        <v>5</v>
      </c>
      <c r="B15" s="251" t="s">
        <v>879</v>
      </c>
      <c r="C15" s="78" t="s">
        <v>991</v>
      </c>
      <c r="D15" s="23" t="s">
        <v>63</v>
      </c>
      <c r="E15" s="252">
        <v>10</v>
      </c>
      <c r="F15" s="61"/>
      <c r="G15" s="116">
        <f t="shared" si="0"/>
        <v>0</v>
      </c>
      <c r="H15" s="121"/>
      <c r="I15" s="99">
        <f t="shared" si="1"/>
        <v>0</v>
      </c>
      <c r="J15" s="99">
        <f t="shared" si="2"/>
        <v>0</v>
      </c>
      <c r="K15" s="20"/>
      <c r="IT15"/>
      <c r="IU15"/>
    </row>
    <row r="16" spans="1:255" s="11" customFormat="1" ht="13.5" thickBot="1">
      <c r="A16" s="23">
        <v>6</v>
      </c>
      <c r="B16" s="251" t="s">
        <v>880</v>
      </c>
      <c r="C16" s="78" t="s">
        <v>1006</v>
      </c>
      <c r="D16" s="23" t="s">
        <v>23</v>
      </c>
      <c r="E16" s="252">
        <v>130</v>
      </c>
      <c r="F16" s="61"/>
      <c r="G16" s="116">
        <f t="shared" si="0"/>
        <v>0</v>
      </c>
      <c r="H16" s="121"/>
      <c r="I16" s="99">
        <f t="shared" si="1"/>
        <v>0</v>
      </c>
      <c r="J16" s="99">
        <f t="shared" si="2"/>
        <v>0</v>
      </c>
      <c r="K16" s="20"/>
      <c r="IT16"/>
      <c r="IU16"/>
    </row>
    <row r="17" spans="1:255" s="11" customFormat="1" ht="13.5" thickBot="1">
      <c r="A17" s="23"/>
      <c r="B17" s="40" t="s">
        <v>76</v>
      </c>
      <c r="C17" s="12"/>
      <c r="D17" s="12"/>
      <c r="E17" s="12"/>
      <c r="F17" s="12"/>
      <c r="G17" s="120">
        <f>SUM(G11:G16)</f>
        <v>0</v>
      </c>
      <c r="H17" s="41"/>
      <c r="I17" s="216"/>
      <c r="J17" s="120">
        <f>SUM(J11:J16)</f>
        <v>0</v>
      </c>
      <c r="K17" s="20"/>
      <c r="IT17"/>
      <c r="IU17"/>
    </row>
    <row r="18" spans="1:255" s="38" customFormat="1">
      <c r="A18" s="23"/>
      <c r="K18" s="111"/>
      <c r="IT18"/>
      <c r="IU18"/>
    </row>
    <row r="19" spans="1:255" s="43" customFormat="1">
      <c r="A19" s="39"/>
      <c r="B19" s="39"/>
      <c r="C19" s="42"/>
      <c r="D19" s="39"/>
      <c r="E19" s="39"/>
      <c r="F19" s="39"/>
      <c r="G19" s="39"/>
      <c r="H19" s="39"/>
      <c r="I19" s="42"/>
      <c r="J19" s="42"/>
      <c r="K19" s="42"/>
      <c r="IT19"/>
      <c r="IU19"/>
    </row>
    <row r="20" spans="1:255" s="43" customFormat="1">
      <c r="A20" s="39"/>
      <c r="B20" s="39"/>
      <c r="C20" s="42"/>
      <c r="D20" s="39"/>
      <c r="E20" s="39"/>
      <c r="F20" s="39"/>
      <c r="G20" s="39"/>
      <c r="H20" s="39"/>
      <c r="I20" s="42"/>
      <c r="J20" s="42"/>
      <c r="K20" s="42"/>
      <c r="IT20"/>
      <c r="IU20"/>
    </row>
    <row r="21" spans="1:255" s="43" customFormat="1">
      <c r="A21" s="39"/>
      <c r="B21" s="1" t="s">
        <v>77</v>
      </c>
      <c r="C21" s="42"/>
      <c r="D21" s="39"/>
      <c r="E21" s="39"/>
      <c r="F21" s="39"/>
      <c r="G21" s="39"/>
      <c r="H21" s="39"/>
      <c r="I21" s="301" t="s">
        <v>78</v>
      </c>
      <c r="J21" s="301"/>
      <c r="K21" s="301"/>
      <c r="IT21"/>
      <c r="IU21"/>
    </row>
    <row r="22" spans="1:255" s="43" customFormat="1">
      <c r="A22" s="39"/>
      <c r="B22" s="1" t="s">
        <v>79</v>
      </c>
      <c r="C22" s="42"/>
      <c r="D22" s="39"/>
      <c r="E22" s="39"/>
      <c r="F22" s="39"/>
      <c r="G22" s="39"/>
      <c r="H22" s="39"/>
      <c r="I22" s="301" t="s">
        <v>80</v>
      </c>
      <c r="J22" s="301"/>
      <c r="K22" s="301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 s="43" customFormat="1">
      <c r="I120" s="112"/>
      <c r="J120" s="112"/>
      <c r="K120" s="112"/>
      <c r="IT120"/>
      <c r="IU120"/>
    </row>
    <row r="121" spans="1:255" s="43" customFormat="1">
      <c r="I121" s="112"/>
      <c r="J121" s="112"/>
      <c r="K121" s="112"/>
      <c r="IT121"/>
      <c r="IU121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</sheetData>
  <mergeCells count="16">
    <mergeCell ref="I22:K22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1:K21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U151"/>
  <sheetViews>
    <sheetView topLeftCell="A7" workbookViewId="0">
      <selection activeCell="G24" sqref="G2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837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643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5.5">
      <c r="A11" s="23">
        <v>1</v>
      </c>
      <c r="B11" s="89" t="s">
        <v>1021</v>
      </c>
      <c r="C11" s="90" t="s">
        <v>556</v>
      </c>
      <c r="D11" s="90" t="s">
        <v>240</v>
      </c>
      <c r="E11" s="90">
        <v>20</v>
      </c>
      <c r="F11" s="26"/>
      <c r="G11" s="101">
        <f t="shared" ref="G11:G18" si="0">E11*F11</f>
        <v>0</v>
      </c>
      <c r="H11" s="121"/>
      <c r="I11" s="99">
        <f t="shared" ref="I11:I18" si="1">G11*H11</f>
        <v>0</v>
      </c>
      <c r="J11" s="99">
        <f t="shared" ref="J11:J18" si="2">G11+I11</f>
        <v>0</v>
      </c>
      <c r="K11" s="230"/>
      <c r="IT11"/>
      <c r="IU11"/>
    </row>
    <row r="12" spans="1:255" s="11" customFormat="1" ht="25.5">
      <c r="A12" s="23">
        <f t="shared" ref="A12:A18" si="3">A11+1</f>
        <v>2</v>
      </c>
      <c r="B12" s="89" t="s">
        <v>1021</v>
      </c>
      <c r="C12" s="90" t="s">
        <v>557</v>
      </c>
      <c r="D12" s="90" t="s">
        <v>47</v>
      </c>
      <c r="E12" s="90">
        <v>75</v>
      </c>
      <c r="F12" s="26"/>
      <c r="G12" s="116">
        <f t="shared" si="0"/>
        <v>0</v>
      </c>
      <c r="H12" s="121"/>
      <c r="I12" s="99">
        <f t="shared" si="1"/>
        <v>0</v>
      </c>
      <c r="J12" s="99">
        <f t="shared" si="2"/>
        <v>0</v>
      </c>
      <c r="K12" s="230"/>
      <c r="IT12"/>
      <c r="IU12"/>
    </row>
    <row r="13" spans="1:255" s="11" customFormat="1" ht="25.5">
      <c r="A13" s="23">
        <f t="shared" si="3"/>
        <v>3</v>
      </c>
      <c r="B13" s="89" t="s">
        <v>1021</v>
      </c>
      <c r="C13" s="90" t="s">
        <v>558</v>
      </c>
      <c r="D13" s="90" t="s">
        <v>47</v>
      </c>
      <c r="E13" s="274">
        <v>19</v>
      </c>
      <c r="F13" s="26"/>
      <c r="G13" s="116">
        <f t="shared" si="0"/>
        <v>0</v>
      </c>
      <c r="H13" s="121"/>
      <c r="I13" s="99">
        <f t="shared" si="1"/>
        <v>0</v>
      </c>
      <c r="J13" s="99">
        <f t="shared" si="2"/>
        <v>0</v>
      </c>
      <c r="K13" s="230"/>
      <c r="IT13"/>
      <c r="IU13"/>
    </row>
    <row r="14" spans="1:255" s="11" customFormat="1">
      <c r="A14" s="23">
        <f t="shared" si="3"/>
        <v>4</v>
      </c>
      <c r="B14" s="89" t="s">
        <v>1022</v>
      </c>
      <c r="C14" s="90" t="s">
        <v>227</v>
      </c>
      <c r="D14" s="90" t="s">
        <v>47</v>
      </c>
      <c r="E14" s="274">
        <v>15</v>
      </c>
      <c r="F14" s="26"/>
      <c r="G14" s="116">
        <f t="shared" si="0"/>
        <v>0</v>
      </c>
      <c r="H14" s="121"/>
      <c r="I14" s="99">
        <f t="shared" si="1"/>
        <v>0</v>
      </c>
      <c r="J14" s="99">
        <f t="shared" si="2"/>
        <v>0</v>
      </c>
      <c r="K14" s="230"/>
      <c r="IT14"/>
      <c r="IU14"/>
    </row>
    <row r="15" spans="1:255" s="11" customFormat="1">
      <c r="A15" s="23">
        <f t="shared" si="3"/>
        <v>5</v>
      </c>
      <c r="B15" s="89" t="s">
        <v>668</v>
      </c>
      <c r="C15" s="90" t="s">
        <v>84</v>
      </c>
      <c r="D15" s="90" t="s">
        <v>627</v>
      </c>
      <c r="E15" s="274">
        <v>220</v>
      </c>
      <c r="F15" s="26"/>
      <c r="G15" s="116">
        <f t="shared" si="0"/>
        <v>0</v>
      </c>
      <c r="H15" s="121"/>
      <c r="I15" s="99">
        <f t="shared" si="1"/>
        <v>0</v>
      </c>
      <c r="J15" s="99">
        <f t="shared" si="2"/>
        <v>0</v>
      </c>
      <c r="K15" s="230"/>
      <c r="IT15"/>
      <c r="IU15"/>
    </row>
    <row r="16" spans="1:255" s="11" customFormat="1">
      <c r="A16" s="23">
        <f t="shared" si="3"/>
        <v>6</v>
      </c>
      <c r="B16" s="89" t="s">
        <v>628</v>
      </c>
      <c r="C16" s="90" t="s">
        <v>536</v>
      </c>
      <c r="D16" s="90" t="s">
        <v>776</v>
      </c>
      <c r="E16" s="274">
        <v>70</v>
      </c>
      <c r="F16" s="26"/>
      <c r="G16" s="116">
        <f t="shared" si="0"/>
        <v>0</v>
      </c>
      <c r="H16" s="121"/>
      <c r="I16" s="99">
        <f t="shared" si="1"/>
        <v>0</v>
      </c>
      <c r="J16" s="99">
        <f t="shared" si="2"/>
        <v>0</v>
      </c>
      <c r="K16" s="230"/>
      <c r="IT16"/>
      <c r="IU16"/>
    </row>
    <row r="17" spans="1:255" s="11" customFormat="1">
      <c r="A17" s="23">
        <f t="shared" si="3"/>
        <v>7</v>
      </c>
      <c r="B17" s="89" t="s">
        <v>552</v>
      </c>
      <c r="C17" s="90" t="s">
        <v>165</v>
      </c>
      <c r="D17" s="90" t="s">
        <v>47</v>
      </c>
      <c r="E17" s="274">
        <v>94</v>
      </c>
      <c r="F17" s="18"/>
      <c r="G17" s="116">
        <f t="shared" si="0"/>
        <v>0</v>
      </c>
      <c r="H17" s="121"/>
      <c r="I17" s="99">
        <f t="shared" si="1"/>
        <v>0</v>
      </c>
      <c r="J17" s="99">
        <f t="shared" si="2"/>
        <v>0</v>
      </c>
      <c r="K17" s="230"/>
      <c r="IT17"/>
      <c r="IU17"/>
    </row>
    <row r="18" spans="1:255" s="11" customFormat="1" ht="13.5" thickBot="1">
      <c r="A18" s="23">
        <f t="shared" si="3"/>
        <v>8</v>
      </c>
      <c r="B18" s="91" t="s">
        <v>552</v>
      </c>
      <c r="C18" s="90" t="s">
        <v>553</v>
      </c>
      <c r="D18" s="90" t="s">
        <v>47</v>
      </c>
      <c r="E18" s="90">
        <v>550</v>
      </c>
      <c r="F18" s="26"/>
      <c r="G18" s="128">
        <f t="shared" si="0"/>
        <v>0</v>
      </c>
      <c r="H18" s="121"/>
      <c r="I18" s="99">
        <f t="shared" si="1"/>
        <v>0</v>
      </c>
      <c r="J18" s="126">
        <f t="shared" si="2"/>
        <v>0</v>
      </c>
      <c r="K18" s="20"/>
      <c r="IT18"/>
      <c r="IU18"/>
    </row>
    <row r="19" spans="1:255" s="38" customFormat="1" ht="13.5" thickBot="1">
      <c r="A19" s="39"/>
      <c r="B19" s="40" t="s">
        <v>76</v>
      </c>
      <c r="C19" s="12"/>
      <c r="D19" s="12"/>
      <c r="E19" s="12"/>
      <c r="F19" s="12"/>
      <c r="G19" s="120">
        <f>SUM(G11:G18)</f>
        <v>0</v>
      </c>
      <c r="H19" s="41"/>
      <c r="I19" s="216"/>
      <c r="J19" s="120">
        <f>SUM(J11:J18)</f>
        <v>0</v>
      </c>
      <c r="K19" s="111"/>
      <c r="IT19"/>
      <c r="IU19"/>
    </row>
    <row r="20" spans="1:255" s="43" customFormat="1">
      <c r="A20" s="39"/>
      <c r="B20" s="39"/>
      <c r="C20" s="42"/>
      <c r="D20" s="39"/>
      <c r="E20" s="39"/>
      <c r="F20" s="39"/>
      <c r="G20" s="39"/>
      <c r="H20" s="39"/>
      <c r="I20" s="42"/>
      <c r="J20" s="42"/>
      <c r="K20" s="42"/>
      <c r="IT20"/>
      <c r="IU20"/>
    </row>
    <row r="21" spans="1:255" s="43" customFormat="1">
      <c r="A21" s="39"/>
      <c r="B21" s="39"/>
      <c r="C21" s="42"/>
      <c r="D21" s="39"/>
      <c r="E21" s="39"/>
      <c r="F21" s="39"/>
      <c r="G21" s="39"/>
      <c r="H21" s="39"/>
      <c r="I21" s="42"/>
      <c r="J21" s="42"/>
      <c r="K21" s="42"/>
      <c r="IT21"/>
      <c r="IU21"/>
    </row>
    <row r="22" spans="1:255" s="43" customFormat="1">
      <c r="A22" s="39"/>
      <c r="B22" s="1" t="s">
        <v>77</v>
      </c>
      <c r="C22" s="42"/>
      <c r="D22" s="39"/>
      <c r="E22" s="39"/>
      <c r="F22" s="39"/>
      <c r="G22" s="39"/>
      <c r="H22" s="39"/>
      <c r="I22" s="301" t="s">
        <v>78</v>
      </c>
      <c r="J22" s="301"/>
      <c r="K22" s="301"/>
      <c r="IT22"/>
      <c r="IU22"/>
    </row>
    <row r="23" spans="1:255" s="43" customFormat="1">
      <c r="A23" s="39"/>
      <c r="B23" s="1" t="s">
        <v>79</v>
      </c>
      <c r="C23" s="42"/>
      <c r="D23" s="39"/>
      <c r="E23" s="39"/>
      <c r="F23" s="39"/>
      <c r="G23" s="39"/>
      <c r="H23" s="39"/>
      <c r="I23" s="301" t="s">
        <v>80</v>
      </c>
      <c r="J23" s="301"/>
      <c r="K23" s="301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A26" s="39" t="s">
        <v>1017</v>
      </c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A28" s="39" t="s">
        <v>784</v>
      </c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 s="43" customFormat="1">
      <c r="I120" s="112"/>
      <c r="J120" s="112"/>
      <c r="K120" s="112"/>
      <c r="IT120"/>
      <c r="IU120"/>
    </row>
    <row r="121" spans="1:255" s="43" customFormat="1">
      <c r="I121" s="112"/>
      <c r="J121" s="112"/>
      <c r="K121" s="112"/>
      <c r="IT121"/>
      <c r="IU121"/>
    </row>
    <row r="122" spans="1:255" s="43" customFormat="1">
      <c r="I122" s="112"/>
      <c r="J122" s="112"/>
      <c r="K122" s="112"/>
      <c r="IT122"/>
      <c r="IU12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</sheetData>
  <mergeCells count="16">
    <mergeCell ref="I23:K23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2:K2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U145"/>
  <sheetViews>
    <sheetView workbookViewId="0">
      <selection activeCell="C13" sqref="C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838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646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23">
        <v>1</v>
      </c>
      <c r="B11" s="89" t="s">
        <v>1025</v>
      </c>
      <c r="C11" s="90" t="s">
        <v>48</v>
      </c>
      <c r="D11" s="90" t="s">
        <v>777</v>
      </c>
      <c r="E11" s="274">
        <v>2</v>
      </c>
      <c r="F11" s="49"/>
      <c r="G11" s="101">
        <f>E11*F11</f>
        <v>0</v>
      </c>
      <c r="H11" s="121"/>
      <c r="I11" s="99">
        <f>G11*H11</f>
        <v>0</v>
      </c>
      <c r="J11" s="99">
        <f>G11+I11</f>
        <v>0</v>
      </c>
      <c r="K11" s="230"/>
      <c r="IT11"/>
      <c r="IU11"/>
    </row>
    <row r="12" spans="1:255" s="11" customFormat="1" ht="13.5" thickBot="1">
      <c r="A12" s="23">
        <f>A11+1</f>
        <v>2</v>
      </c>
      <c r="B12" s="91" t="s">
        <v>1025</v>
      </c>
      <c r="C12" s="90" t="s">
        <v>676</v>
      </c>
      <c r="D12" s="90" t="s">
        <v>777</v>
      </c>
      <c r="E12" s="274">
        <v>2</v>
      </c>
      <c r="F12" s="46"/>
      <c r="G12" s="128">
        <f>E12*F12</f>
        <v>0</v>
      </c>
      <c r="H12" s="121"/>
      <c r="I12" s="99">
        <f>G12*H12</f>
        <v>0</v>
      </c>
      <c r="J12" s="126">
        <f>G12+I12</f>
        <v>0</v>
      </c>
      <c r="K12" s="230"/>
      <c r="IT12"/>
      <c r="IU12"/>
    </row>
    <row r="13" spans="1:255" s="38" customFormat="1" ht="13.5" thickBot="1">
      <c r="A13" s="39"/>
      <c r="B13" s="40" t="s">
        <v>76</v>
      </c>
      <c r="C13" s="12"/>
      <c r="D13" s="12"/>
      <c r="E13" s="12"/>
      <c r="F13" s="12"/>
      <c r="G13" s="120">
        <f>SUM(G11:G12)</f>
        <v>0</v>
      </c>
      <c r="H13" s="41"/>
      <c r="I13" s="216"/>
      <c r="J13" s="120">
        <f>SUM(J11:J12)</f>
        <v>0</v>
      </c>
      <c r="K13" s="111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1" t="s">
        <v>77</v>
      </c>
      <c r="C16" s="42"/>
      <c r="D16" s="39"/>
      <c r="E16" s="39"/>
      <c r="F16" s="39"/>
      <c r="G16" s="39"/>
      <c r="H16" s="39"/>
      <c r="I16" s="301" t="s">
        <v>78</v>
      </c>
      <c r="J16" s="301"/>
      <c r="K16" s="301"/>
      <c r="IT16"/>
      <c r="IU16"/>
    </row>
    <row r="17" spans="1:255" s="43" customFormat="1">
      <c r="A17" s="39"/>
      <c r="B17" s="1" t="s">
        <v>79</v>
      </c>
      <c r="C17" s="42"/>
      <c r="D17" s="39"/>
      <c r="E17" s="39"/>
      <c r="F17" s="39"/>
      <c r="G17" s="39"/>
      <c r="H17" s="39"/>
      <c r="I17" s="301" t="s">
        <v>80</v>
      </c>
      <c r="J17" s="301"/>
      <c r="K17" s="301"/>
      <c r="IT17"/>
      <c r="IU17"/>
    </row>
    <row r="18" spans="1:255" s="43" customFormat="1">
      <c r="I18" s="112"/>
      <c r="J18" s="112"/>
      <c r="K18" s="112"/>
      <c r="IT18"/>
      <c r="IU18"/>
    </row>
    <row r="19" spans="1:255" s="43" customFormat="1">
      <c r="I19" s="112"/>
      <c r="J19" s="112"/>
      <c r="K19" s="112"/>
      <c r="IT19"/>
      <c r="IU19"/>
    </row>
    <row r="20" spans="1:255" s="43" customFormat="1">
      <c r="I20" s="112"/>
      <c r="J20" s="112"/>
      <c r="K20" s="112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</sheetData>
  <mergeCells count="16"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6:K1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52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801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98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8" t="s">
        <v>7</v>
      </c>
      <c r="B9" s="309" t="s">
        <v>8</v>
      </c>
      <c r="C9" s="309" t="s">
        <v>9</v>
      </c>
      <c r="D9" s="309" t="s">
        <v>669</v>
      </c>
      <c r="E9" s="309" t="s">
        <v>694</v>
      </c>
      <c r="F9" s="310" t="s">
        <v>10</v>
      </c>
      <c r="G9" s="310" t="s">
        <v>11</v>
      </c>
      <c r="H9" s="308" t="s">
        <v>12</v>
      </c>
      <c r="I9" s="308"/>
      <c r="J9" s="308" t="s">
        <v>13</v>
      </c>
      <c r="K9" s="307" t="s">
        <v>798</v>
      </c>
      <c r="IT9"/>
      <c r="IU9"/>
    </row>
    <row r="10" spans="1:255" s="14" customFormat="1" ht="16.149999999999999" customHeight="1">
      <c r="A10" s="308"/>
      <c r="B10" s="308"/>
      <c r="C10" s="308"/>
      <c r="D10" s="308"/>
      <c r="E10" s="308"/>
      <c r="F10" s="310"/>
      <c r="G10" s="310"/>
      <c r="H10" s="133" t="s">
        <v>14</v>
      </c>
      <c r="I10" s="133" t="s">
        <v>15</v>
      </c>
      <c r="J10" s="308"/>
      <c r="K10" s="307"/>
      <c r="IT10"/>
      <c r="IU10"/>
    </row>
    <row r="11" spans="1:255" s="11" customFormat="1" ht="38.25">
      <c r="A11" s="134">
        <v>1</v>
      </c>
      <c r="B11" s="158" t="s">
        <v>136</v>
      </c>
      <c r="C11" s="135" t="s">
        <v>703</v>
      </c>
      <c r="D11" s="135" t="s">
        <v>137</v>
      </c>
      <c r="E11" s="135">
        <v>5</v>
      </c>
      <c r="F11" s="136"/>
      <c r="G11" s="152">
        <f t="shared" ref="G11:G19" si="0">E11*F11</f>
        <v>0</v>
      </c>
      <c r="H11" s="121"/>
      <c r="I11" s="153">
        <f>G11*H11</f>
        <v>0</v>
      </c>
      <c r="J11" s="153">
        <f t="shared" ref="J11:J19" si="1">G11+I11</f>
        <v>0</v>
      </c>
      <c r="K11" s="139"/>
      <c r="IT11"/>
      <c r="IU11"/>
    </row>
    <row r="12" spans="1:255" s="11" customFormat="1" ht="127.5">
      <c r="A12" s="135">
        <f>A11+1</f>
        <v>2</v>
      </c>
      <c r="B12" s="129" t="s">
        <v>138</v>
      </c>
      <c r="C12" s="135" t="s">
        <v>139</v>
      </c>
      <c r="D12" s="135" t="s">
        <v>706</v>
      </c>
      <c r="E12" s="135">
        <v>5</v>
      </c>
      <c r="F12" s="136"/>
      <c r="G12" s="152">
        <f t="shared" si="0"/>
        <v>0</v>
      </c>
      <c r="H12" s="121"/>
      <c r="I12" s="153">
        <f t="shared" ref="I12:I19" si="2">G12*H12</f>
        <v>0</v>
      </c>
      <c r="J12" s="153">
        <f t="shared" si="1"/>
        <v>0</v>
      </c>
      <c r="K12" s="139"/>
      <c r="IT12"/>
      <c r="IU12"/>
    </row>
    <row r="13" spans="1:255" s="11" customFormat="1" ht="89.25">
      <c r="A13" s="135">
        <f t="shared" ref="A13:A19" si="3">A12+1</f>
        <v>3</v>
      </c>
      <c r="B13" s="129" t="s">
        <v>140</v>
      </c>
      <c r="C13" s="140" t="s">
        <v>666</v>
      </c>
      <c r="D13" s="135" t="s">
        <v>706</v>
      </c>
      <c r="E13" s="140">
        <v>470</v>
      </c>
      <c r="F13" s="136"/>
      <c r="G13" s="152">
        <f t="shared" si="0"/>
        <v>0</v>
      </c>
      <c r="H13" s="121"/>
      <c r="I13" s="153">
        <f t="shared" si="2"/>
        <v>0</v>
      </c>
      <c r="J13" s="153">
        <f t="shared" si="1"/>
        <v>0</v>
      </c>
      <c r="K13" s="139"/>
      <c r="IT13"/>
      <c r="IU13"/>
    </row>
    <row r="14" spans="1:255" s="11" customFormat="1" ht="89.25">
      <c r="A14" s="135">
        <f t="shared" si="3"/>
        <v>4</v>
      </c>
      <c r="B14" s="129" t="s">
        <v>670</v>
      </c>
      <c r="C14" s="140" t="s">
        <v>671</v>
      </c>
      <c r="D14" s="135" t="s">
        <v>706</v>
      </c>
      <c r="E14" s="140">
        <v>940</v>
      </c>
      <c r="F14" s="136"/>
      <c r="G14" s="152">
        <f t="shared" si="0"/>
        <v>0</v>
      </c>
      <c r="H14" s="121"/>
      <c r="I14" s="153">
        <f t="shared" si="2"/>
        <v>0</v>
      </c>
      <c r="J14" s="153">
        <f t="shared" si="1"/>
        <v>0</v>
      </c>
      <c r="K14" s="139"/>
      <c r="IT14"/>
      <c r="IU14"/>
    </row>
    <row r="15" spans="1:255" s="11" customFormat="1" ht="63.75">
      <c r="A15" s="135">
        <f t="shared" si="3"/>
        <v>5</v>
      </c>
      <c r="B15" s="130" t="s">
        <v>141</v>
      </c>
      <c r="C15" s="140" t="s">
        <v>139</v>
      </c>
      <c r="D15" s="135" t="s">
        <v>706</v>
      </c>
      <c r="E15" s="140">
        <v>14</v>
      </c>
      <c r="F15" s="136"/>
      <c r="G15" s="152">
        <f t="shared" si="0"/>
        <v>0</v>
      </c>
      <c r="H15" s="121"/>
      <c r="I15" s="153">
        <f t="shared" si="2"/>
        <v>0</v>
      </c>
      <c r="J15" s="153">
        <f t="shared" si="1"/>
        <v>0</v>
      </c>
      <c r="K15" s="139"/>
      <c r="IT15"/>
      <c r="IU15"/>
    </row>
    <row r="16" spans="1:255" s="11" customFormat="1" ht="51">
      <c r="A16" s="135">
        <f t="shared" si="3"/>
        <v>6</v>
      </c>
      <c r="B16" s="130" t="s">
        <v>142</v>
      </c>
      <c r="C16" s="140" t="s">
        <v>139</v>
      </c>
      <c r="D16" s="135" t="s">
        <v>706</v>
      </c>
      <c r="E16" s="140">
        <v>6</v>
      </c>
      <c r="F16" s="136"/>
      <c r="G16" s="152">
        <f t="shared" si="0"/>
        <v>0</v>
      </c>
      <c r="H16" s="121"/>
      <c r="I16" s="153">
        <f t="shared" si="2"/>
        <v>0</v>
      </c>
      <c r="J16" s="153">
        <f t="shared" si="1"/>
        <v>0</v>
      </c>
      <c r="K16" s="139"/>
      <c r="IT16"/>
      <c r="IU16"/>
    </row>
    <row r="17" spans="1:255" s="11" customFormat="1" ht="51">
      <c r="A17" s="135">
        <f t="shared" si="3"/>
        <v>7</v>
      </c>
      <c r="B17" s="131" t="s">
        <v>702</v>
      </c>
      <c r="C17" s="142" t="s">
        <v>704</v>
      </c>
      <c r="D17" s="135" t="s">
        <v>706</v>
      </c>
      <c r="E17" s="157">
        <v>3</v>
      </c>
      <c r="F17" s="139"/>
      <c r="G17" s="153">
        <f t="shared" si="0"/>
        <v>0</v>
      </c>
      <c r="H17" s="121"/>
      <c r="I17" s="153">
        <f t="shared" si="2"/>
        <v>0</v>
      </c>
      <c r="J17" s="153">
        <f t="shared" si="1"/>
        <v>0</v>
      </c>
      <c r="K17" s="139"/>
      <c r="IT17"/>
      <c r="IU17"/>
    </row>
    <row r="18" spans="1:255" s="11" customFormat="1" ht="51">
      <c r="A18" s="135">
        <f t="shared" si="3"/>
        <v>8</v>
      </c>
      <c r="B18" s="131" t="s">
        <v>701</v>
      </c>
      <c r="C18" s="143" t="s">
        <v>705</v>
      </c>
      <c r="D18" s="135" t="s">
        <v>706</v>
      </c>
      <c r="E18" s="143">
        <v>3</v>
      </c>
      <c r="F18" s="297"/>
      <c r="G18" s="154">
        <f t="shared" si="0"/>
        <v>0</v>
      </c>
      <c r="H18" s="121"/>
      <c r="I18" s="153">
        <f t="shared" si="2"/>
        <v>0</v>
      </c>
      <c r="J18" s="154">
        <f t="shared" si="1"/>
        <v>0</v>
      </c>
      <c r="K18" s="143"/>
      <c r="IT18"/>
      <c r="IU18"/>
    </row>
    <row r="19" spans="1:255" s="11" customFormat="1" ht="26.25" thickBot="1">
      <c r="A19" s="135">
        <f t="shared" si="3"/>
        <v>9</v>
      </c>
      <c r="B19" s="159" t="s">
        <v>797</v>
      </c>
      <c r="C19" s="143" t="s">
        <v>139</v>
      </c>
      <c r="D19" s="135" t="s">
        <v>706</v>
      </c>
      <c r="E19" s="143">
        <v>3</v>
      </c>
      <c r="F19" s="143"/>
      <c r="G19" s="223">
        <f t="shared" si="0"/>
        <v>0</v>
      </c>
      <c r="H19" s="121"/>
      <c r="I19" s="153">
        <f t="shared" si="2"/>
        <v>0</v>
      </c>
      <c r="J19" s="223">
        <f t="shared" si="1"/>
        <v>0</v>
      </c>
      <c r="K19" s="143"/>
      <c r="IT19"/>
      <c r="IU19"/>
    </row>
    <row r="20" spans="1:255" s="43" customFormat="1" ht="13.5" thickBot="1">
      <c r="A20" s="144"/>
      <c r="B20" s="145" t="s">
        <v>76</v>
      </c>
      <c r="C20" s="146"/>
      <c r="D20" s="146"/>
      <c r="E20" s="146"/>
      <c r="F20" s="146"/>
      <c r="G20" s="147">
        <f>SUM(G11:G19)</f>
        <v>0</v>
      </c>
      <c r="H20" s="148"/>
      <c r="I20" s="155"/>
      <c r="J20" s="150">
        <f>SUM(J11:J19)</f>
        <v>0</v>
      </c>
      <c r="K20" s="149"/>
      <c r="IT20"/>
      <c r="IU20"/>
    </row>
    <row r="21" spans="1:255" s="43" customFormat="1">
      <c r="A21" s="39"/>
      <c r="B21" s="39"/>
      <c r="C21" s="42"/>
      <c r="D21" s="39"/>
      <c r="E21" s="39"/>
      <c r="F21" s="39"/>
      <c r="G21" s="39"/>
      <c r="H21" s="39"/>
      <c r="I21" s="42"/>
      <c r="J21" s="42"/>
      <c r="K21" s="42"/>
      <c r="IT21"/>
      <c r="IU21"/>
    </row>
    <row r="22" spans="1:255" s="43" customFormat="1">
      <c r="A22" s="39"/>
      <c r="B22" s="39"/>
      <c r="C22" s="42"/>
      <c r="D22" s="39"/>
      <c r="E22" s="39"/>
      <c r="F22" s="39"/>
      <c r="G22" s="39"/>
      <c r="H22" s="39"/>
      <c r="I22" s="42"/>
      <c r="J22" s="42"/>
      <c r="K22" s="42"/>
      <c r="IT22"/>
      <c r="IU22"/>
    </row>
    <row r="23" spans="1:255" s="43" customFormat="1">
      <c r="A23" s="39"/>
      <c r="B23" s="1" t="s">
        <v>77</v>
      </c>
      <c r="C23" s="42"/>
      <c r="D23" s="39"/>
      <c r="E23" s="39"/>
      <c r="F23" s="39"/>
      <c r="G23" s="39"/>
      <c r="H23" s="39"/>
      <c r="I23" s="301" t="s">
        <v>78</v>
      </c>
      <c r="J23" s="301"/>
      <c r="K23" s="301"/>
      <c r="IT23"/>
      <c r="IU23"/>
    </row>
    <row r="24" spans="1:255" s="43" customFormat="1">
      <c r="A24" s="39"/>
      <c r="B24" s="1" t="s">
        <v>79</v>
      </c>
      <c r="C24" s="42"/>
      <c r="D24" s="39"/>
      <c r="E24" s="39"/>
      <c r="F24" s="39"/>
      <c r="G24" s="39"/>
      <c r="H24" s="39"/>
      <c r="I24" s="301" t="s">
        <v>80</v>
      </c>
      <c r="J24" s="301"/>
      <c r="K24" s="301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 s="43" customFormat="1">
      <c r="I120" s="112"/>
      <c r="J120" s="112"/>
      <c r="K120" s="112"/>
      <c r="IT120"/>
      <c r="IU120"/>
    </row>
    <row r="121" spans="1:255" s="43" customFormat="1">
      <c r="I121" s="112"/>
      <c r="J121" s="112"/>
      <c r="K121" s="112"/>
      <c r="IT121"/>
      <c r="IU121"/>
    </row>
    <row r="122" spans="1:255" s="43" customFormat="1">
      <c r="I122" s="112"/>
      <c r="J122" s="112"/>
      <c r="K122" s="112"/>
      <c r="IT122"/>
      <c r="IU12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</sheetData>
  <mergeCells count="16">
    <mergeCell ref="I23:K23"/>
    <mergeCell ref="I24:K24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U145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839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528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5.5">
      <c r="A11" s="23">
        <v>1</v>
      </c>
      <c r="B11" s="89" t="s">
        <v>571</v>
      </c>
      <c r="C11" s="221" t="s">
        <v>778</v>
      </c>
      <c r="D11" s="90" t="s">
        <v>240</v>
      </c>
      <c r="E11" s="274">
        <v>30</v>
      </c>
      <c r="F11" s="46"/>
      <c r="G11" s="101">
        <f>E11*F11</f>
        <v>0</v>
      </c>
      <c r="H11" s="121"/>
      <c r="I11" s="99">
        <f>G11*H11</f>
        <v>0</v>
      </c>
      <c r="J11" s="99">
        <f>G11+I11</f>
        <v>0</v>
      </c>
      <c r="K11" s="230"/>
      <c r="IT11"/>
      <c r="IU11"/>
    </row>
    <row r="12" spans="1:255" s="11" customFormat="1" ht="26.25" thickBot="1">
      <c r="A12" s="23">
        <f>A11+1</f>
        <v>2</v>
      </c>
      <c r="B12" s="91" t="s">
        <v>571</v>
      </c>
      <c r="C12" s="90" t="s">
        <v>739</v>
      </c>
      <c r="D12" s="90" t="s">
        <v>240</v>
      </c>
      <c r="E12" s="90">
        <v>130</v>
      </c>
      <c r="F12" s="46"/>
      <c r="G12" s="128">
        <f>E12*F12</f>
        <v>0</v>
      </c>
      <c r="H12" s="121"/>
      <c r="I12" s="99">
        <f>G12*H12</f>
        <v>0</v>
      </c>
      <c r="J12" s="126">
        <f>G12+I12</f>
        <v>0</v>
      </c>
      <c r="K12" s="230"/>
      <c r="IT12"/>
      <c r="IU12"/>
    </row>
    <row r="13" spans="1:255" s="38" customFormat="1" ht="13.5" thickBot="1">
      <c r="A13" s="39"/>
      <c r="B13" s="40" t="s">
        <v>76</v>
      </c>
      <c r="C13" s="12"/>
      <c r="D13" s="12"/>
      <c r="E13" s="12"/>
      <c r="F13" s="12"/>
      <c r="G13" s="120">
        <f>SUM(G11:G12)</f>
        <v>0</v>
      </c>
      <c r="H13" s="41"/>
      <c r="I13" s="216"/>
      <c r="J13" s="120">
        <f>SUM(J11:J12)</f>
        <v>0</v>
      </c>
      <c r="K13" s="111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1" t="s">
        <v>77</v>
      </c>
      <c r="C16" s="42"/>
      <c r="D16" s="39"/>
      <c r="E16" s="39"/>
      <c r="F16" s="39"/>
      <c r="G16" s="39"/>
      <c r="H16" s="39"/>
      <c r="I16" s="301" t="s">
        <v>78</v>
      </c>
      <c r="J16" s="301"/>
      <c r="K16" s="301"/>
      <c r="IT16"/>
      <c r="IU16"/>
    </row>
    <row r="17" spans="1:255" s="43" customFormat="1">
      <c r="A17" s="39"/>
      <c r="B17" s="1" t="s">
        <v>79</v>
      </c>
      <c r="C17" s="42"/>
      <c r="D17" s="39"/>
      <c r="E17" s="39"/>
      <c r="F17" s="39"/>
      <c r="G17" s="39"/>
      <c r="H17" s="39"/>
      <c r="I17" s="301" t="s">
        <v>80</v>
      </c>
      <c r="J17" s="301"/>
      <c r="K17" s="301"/>
      <c r="IT17"/>
      <c r="IU17"/>
    </row>
    <row r="18" spans="1:255" s="43" customFormat="1">
      <c r="I18" s="112"/>
      <c r="J18" s="112"/>
      <c r="K18" s="112"/>
      <c r="IT18"/>
      <c r="IU18"/>
    </row>
    <row r="19" spans="1:255" s="43" customFormat="1">
      <c r="I19" s="112"/>
      <c r="J19" s="112"/>
      <c r="K19" s="112"/>
      <c r="IT19"/>
      <c r="IU19"/>
    </row>
    <row r="20" spans="1:255" s="43" customFormat="1">
      <c r="A20" s="43" t="s">
        <v>1015</v>
      </c>
      <c r="I20" s="112"/>
      <c r="J20" s="112"/>
      <c r="K20" s="112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</sheetData>
  <mergeCells count="16"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6:K1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U157"/>
  <sheetViews>
    <sheetView topLeftCell="A16" workbookViewId="0">
      <selection activeCell="C24" sqref="C2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840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530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5.5">
      <c r="A11" s="23">
        <v>1</v>
      </c>
      <c r="B11" s="89" t="s">
        <v>568</v>
      </c>
      <c r="C11" s="90" t="s">
        <v>779</v>
      </c>
      <c r="D11" s="90" t="s">
        <v>240</v>
      </c>
      <c r="E11" s="90">
        <v>45</v>
      </c>
      <c r="F11" s="49"/>
      <c r="G11" s="101">
        <f t="shared" ref="G11:G24" si="0">E11*F11</f>
        <v>0</v>
      </c>
      <c r="H11" s="121"/>
      <c r="I11" s="99">
        <f>G11*H11</f>
        <v>0</v>
      </c>
      <c r="J11" s="99">
        <f t="shared" ref="J11:J24" si="1">G11+I11</f>
        <v>0</v>
      </c>
      <c r="K11" s="20"/>
      <c r="IT11"/>
      <c r="IU11"/>
    </row>
    <row r="12" spans="1:255" s="11" customFormat="1" ht="25.5">
      <c r="A12" s="23">
        <f t="shared" ref="A12:A24" si="2">A11+1</f>
        <v>2</v>
      </c>
      <c r="B12" s="89" t="s">
        <v>1026</v>
      </c>
      <c r="C12" s="90" t="s">
        <v>563</v>
      </c>
      <c r="D12" s="90" t="s">
        <v>47</v>
      </c>
      <c r="E12" s="274">
        <v>56</v>
      </c>
      <c r="F12" s="46"/>
      <c r="G12" s="116">
        <f t="shared" si="0"/>
        <v>0</v>
      </c>
      <c r="H12" s="121"/>
      <c r="I12" s="99">
        <f t="shared" ref="I12:I24" si="3">G12*H12</f>
        <v>0</v>
      </c>
      <c r="J12" s="99">
        <f t="shared" si="1"/>
        <v>0</v>
      </c>
      <c r="K12" s="230"/>
      <c r="IT12"/>
      <c r="IU12"/>
    </row>
    <row r="13" spans="1:255" s="11" customFormat="1" ht="25.5">
      <c r="A13" s="23">
        <f t="shared" si="2"/>
        <v>3</v>
      </c>
      <c r="B13" s="89" t="s">
        <v>1026</v>
      </c>
      <c r="C13" s="90" t="s">
        <v>562</v>
      </c>
      <c r="D13" s="90" t="s">
        <v>47</v>
      </c>
      <c r="E13" s="274">
        <v>1200</v>
      </c>
      <c r="F13" s="46"/>
      <c r="G13" s="116">
        <f t="shared" si="0"/>
        <v>0</v>
      </c>
      <c r="H13" s="121"/>
      <c r="I13" s="99">
        <f t="shared" si="3"/>
        <v>0</v>
      </c>
      <c r="J13" s="99">
        <f t="shared" si="1"/>
        <v>0</v>
      </c>
      <c r="K13" s="230"/>
      <c r="IT13"/>
      <c r="IU13"/>
    </row>
    <row r="14" spans="1:255" s="11" customFormat="1" ht="25.5">
      <c r="A14" s="23">
        <f t="shared" si="2"/>
        <v>4</v>
      </c>
      <c r="B14" s="89" t="s">
        <v>1026</v>
      </c>
      <c r="C14" s="90" t="s">
        <v>780</v>
      </c>
      <c r="D14" s="90" t="s">
        <v>47</v>
      </c>
      <c r="E14" s="274">
        <v>28</v>
      </c>
      <c r="F14" s="46"/>
      <c r="G14" s="116">
        <f t="shared" si="0"/>
        <v>0</v>
      </c>
      <c r="H14" s="121"/>
      <c r="I14" s="99">
        <f t="shared" si="3"/>
        <v>0</v>
      </c>
      <c r="J14" s="99">
        <f t="shared" si="1"/>
        <v>0</v>
      </c>
      <c r="K14" s="230"/>
      <c r="IT14"/>
      <c r="IU14"/>
    </row>
    <row r="15" spans="1:255" s="11" customFormat="1" ht="25.5">
      <c r="A15" s="23">
        <f t="shared" si="2"/>
        <v>5</v>
      </c>
      <c r="B15" s="89" t="s">
        <v>569</v>
      </c>
      <c r="C15" s="90" t="s">
        <v>570</v>
      </c>
      <c r="D15" s="90" t="s">
        <v>240</v>
      </c>
      <c r="E15" s="274">
        <v>150</v>
      </c>
      <c r="F15" s="46"/>
      <c r="G15" s="116">
        <f t="shared" si="0"/>
        <v>0</v>
      </c>
      <c r="H15" s="121"/>
      <c r="I15" s="99">
        <f t="shared" si="3"/>
        <v>0</v>
      </c>
      <c r="J15" s="99">
        <f t="shared" si="1"/>
        <v>0</v>
      </c>
      <c r="K15" s="230"/>
      <c r="IT15"/>
      <c r="IU15"/>
    </row>
    <row r="16" spans="1:255" s="11" customFormat="1" ht="25.5">
      <c r="A16" s="23">
        <f t="shared" si="2"/>
        <v>6</v>
      </c>
      <c r="B16" s="89" t="s">
        <v>1028</v>
      </c>
      <c r="C16" s="90" t="s">
        <v>781</v>
      </c>
      <c r="D16" s="90" t="s">
        <v>47</v>
      </c>
      <c r="E16" s="274">
        <v>94</v>
      </c>
      <c r="F16" s="49"/>
      <c r="G16" s="116">
        <f t="shared" si="0"/>
        <v>0</v>
      </c>
      <c r="H16" s="121"/>
      <c r="I16" s="99">
        <f t="shared" si="3"/>
        <v>0</v>
      </c>
      <c r="J16" s="99">
        <f t="shared" si="1"/>
        <v>0</v>
      </c>
      <c r="K16" s="230"/>
      <c r="IT16"/>
      <c r="IU16"/>
    </row>
    <row r="17" spans="1:255" s="11" customFormat="1">
      <c r="A17" s="23">
        <f t="shared" si="2"/>
        <v>7</v>
      </c>
      <c r="B17" s="89" t="s">
        <v>1028</v>
      </c>
      <c r="C17" s="90" t="s">
        <v>555</v>
      </c>
      <c r="D17" s="90" t="s">
        <v>240</v>
      </c>
      <c r="E17" s="90">
        <v>650</v>
      </c>
      <c r="F17" s="46"/>
      <c r="G17" s="116">
        <f t="shared" si="0"/>
        <v>0</v>
      </c>
      <c r="H17" s="121"/>
      <c r="I17" s="99">
        <f t="shared" si="3"/>
        <v>0</v>
      </c>
      <c r="J17" s="99">
        <f t="shared" si="1"/>
        <v>0</v>
      </c>
      <c r="K17" s="230"/>
      <c r="IT17"/>
      <c r="IU17"/>
    </row>
    <row r="18" spans="1:255" s="11" customFormat="1" ht="25.5">
      <c r="A18" s="23">
        <f t="shared" si="2"/>
        <v>8</v>
      </c>
      <c r="B18" s="89" t="s">
        <v>1029</v>
      </c>
      <c r="C18" s="90" t="s">
        <v>572</v>
      </c>
      <c r="D18" s="90" t="s">
        <v>240</v>
      </c>
      <c r="E18" s="274">
        <v>56</v>
      </c>
      <c r="F18" s="46"/>
      <c r="G18" s="116">
        <f t="shared" si="0"/>
        <v>0</v>
      </c>
      <c r="H18" s="121"/>
      <c r="I18" s="99">
        <f t="shared" si="3"/>
        <v>0</v>
      </c>
      <c r="J18" s="99">
        <f t="shared" si="1"/>
        <v>0</v>
      </c>
      <c r="K18" s="20"/>
      <c r="IT18"/>
      <c r="IU18"/>
    </row>
    <row r="19" spans="1:255" s="11" customFormat="1" ht="25.5">
      <c r="A19" s="23">
        <f t="shared" si="2"/>
        <v>9</v>
      </c>
      <c r="B19" s="89" t="s">
        <v>1027</v>
      </c>
      <c r="C19" s="90" t="s">
        <v>564</v>
      </c>
      <c r="D19" s="90" t="s">
        <v>47</v>
      </c>
      <c r="E19" s="274">
        <v>94</v>
      </c>
      <c r="F19" s="46"/>
      <c r="G19" s="116">
        <f t="shared" si="0"/>
        <v>0</v>
      </c>
      <c r="H19" s="121"/>
      <c r="I19" s="99">
        <f t="shared" si="3"/>
        <v>0</v>
      </c>
      <c r="J19" s="99">
        <f t="shared" si="1"/>
        <v>0</v>
      </c>
      <c r="K19" s="20"/>
      <c r="IT19"/>
      <c r="IU19"/>
    </row>
    <row r="20" spans="1:255" s="11" customFormat="1" ht="25.5">
      <c r="A20" s="23">
        <f t="shared" si="2"/>
        <v>10</v>
      </c>
      <c r="B20" s="89" t="s">
        <v>1027</v>
      </c>
      <c r="C20" s="90" t="s">
        <v>782</v>
      </c>
      <c r="D20" s="90" t="s">
        <v>47</v>
      </c>
      <c r="E20" s="274">
        <v>320</v>
      </c>
      <c r="F20" s="46"/>
      <c r="G20" s="116">
        <f t="shared" si="0"/>
        <v>0</v>
      </c>
      <c r="H20" s="121"/>
      <c r="I20" s="99">
        <f t="shared" si="3"/>
        <v>0</v>
      </c>
      <c r="J20" s="99">
        <f t="shared" si="1"/>
        <v>0</v>
      </c>
      <c r="K20" s="20"/>
      <c r="IT20"/>
      <c r="IU20"/>
    </row>
    <row r="21" spans="1:255" s="11" customFormat="1" ht="25.5">
      <c r="A21" s="23">
        <f t="shared" si="2"/>
        <v>11</v>
      </c>
      <c r="B21" s="89" t="s">
        <v>565</v>
      </c>
      <c r="C21" s="90" t="s">
        <v>664</v>
      </c>
      <c r="D21" s="90" t="s">
        <v>47</v>
      </c>
      <c r="E21" s="274">
        <v>1500</v>
      </c>
      <c r="F21" s="46"/>
      <c r="G21" s="116">
        <f t="shared" si="0"/>
        <v>0</v>
      </c>
      <c r="H21" s="121"/>
      <c r="I21" s="99">
        <f t="shared" si="3"/>
        <v>0</v>
      </c>
      <c r="J21" s="99">
        <f t="shared" si="1"/>
        <v>0</v>
      </c>
      <c r="K21" s="20"/>
      <c r="IT21"/>
      <c r="IU21"/>
    </row>
    <row r="22" spans="1:255" s="11" customFormat="1" ht="25.5">
      <c r="A22" s="23">
        <f t="shared" si="2"/>
        <v>12</v>
      </c>
      <c r="B22" s="20" t="s">
        <v>566</v>
      </c>
      <c r="C22" s="72" t="s">
        <v>783</v>
      </c>
      <c r="D22" s="21" t="s">
        <v>47</v>
      </c>
      <c r="E22" s="255">
        <v>9</v>
      </c>
      <c r="F22" s="36"/>
      <c r="G22" s="99">
        <f t="shared" si="0"/>
        <v>0</v>
      </c>
      <c r="H22" s="121"/>
      <c r="I22" s="99">
        <f>G22*H22</f>
        <v>0</v>
      </c>
      <c r="J22" s="99">
        <f>G22+I22</f>
        <v>0</v>
      </c>
      <c r="K22" s="20"/>
      <c r="IT22"/>
      <c r="IU22"/>
    </row>
    <row r="23" spans="1:255" s="11" customFormat="1" ht="25.5">
      <c r="A23" s="23">
        <f t="shared" si="2"/>
        <v>13</v>
      </c>
      <c r="B23" s="89" t="s">
        <v>1030</v>
      </c>
      <c r="C23" s="90" t="s">
        <v>32</v>
      </c>
      <c r="D23" s="90" t="s">
        <v>47</v>
      </c>
      <c r="E23" s="274">
        <v>5</v>
      </c>
      <c r="F23" s="46"/>
      <c r="G23" s="116">
        <f t="shared" si="0"/>
        <v>0</v>
      </c>
      <c r="H23" s="121"/>
      <c r="I23" s="99">
        <f t="shared" si="3"/>
        <v>0</v>
      </c>
      <c r="J23" s="99">
        <f t="shared" si="1"/>
        <v>0</v>
      </c>
      <c r="K23" s="230"/>
      <c r="IT23"/>
      <c r="IU23"/>
    </row>
    <row r="24" spans="1:255" s="11" customFormat="1" ht="26.25" thickBot="1">
      <c r="A24" s="23">
        <f t="shared" si="2"/>
        <v>14</v>
      </c>
      <c r="B24" s="91" t="s">
        <v>1030</v>
      </c>
      <c r="C24" s="90" t="s">
        <v>30</v>
      </c>
      <c r="D24" s="90" t="s">
        <v>47</v>
      </c>
      <c r="E24" s="274">
        <v>5</v>
      </c>
      <c r="F24" s="46"/>
      <c r="G24" s="128">
        <f t="shared" si="0"/>
        <v>0</v>
      </c>
      <c r="H24" s="121"/>
      <c r="I24" s="99">
        <f t="shared" si="3"/>
        <v>0</v>
      </c>
      <c r="J24" s="126">
        <f t="shared" si="1"/>
        <v>0</v>
      </c>
      <c r="K24" s="230"/>
      <c r="IT24"/>
      <c r="IU24"/>
    </row>
    <row r="25" spans="1:255" s="38" customFormat="1" ht="13.5" thickBot="1">
      <c r="A25" s="39"/>
      <c r="B25" s="40" t="s">
        <v>76</v>
      </c>
      <c r="C25" s="12"/>
      <c r="D25" s="12"/>
      <c r="E25" s="12"/>
      <c r="F25" s="12"/>
      <c r="G25" s="120">
        <f>SUM(G11:G24)</f>
        <v>0</v>
      </c>
      <c r="H25" s="41"/>
      <c r="I25" s="216"/>
      <c r="J25" s="120">
        <f>SUM(J11:J24)</f>
        <v>0</v>
      </c>
      <c r="K25" s="111"/>
      <c r="IT25"/>
      <c r="IU25"/>
    </row>
    <row r="26" spans="1:255" s="43" customFormat="1">
      <c r="A26" s="39"/>
      <c r="B26" s="39"/>
      <c r="C26" s="42"/>
      <c r="D26" s="39"/>
      <c r="E26" s="39"/>
      <c r="F26" s="39"/>
      <c r="G26" s="39"/>
      <c r="H26" s="39"/>
      <c r="I26" s="42"/>
      <c r="J26" s="42"/>
      <c r="K26" s="42"/>
      <c r="IT26"/>
      <c r="IU26"/>
    </row>
    <row r="27" spans="1:255" s="43" customFormat="1">
      <c r="A27" s="39"/>
      <c r="B27" s="39"/>
      <c r="C27" s="42"/>
      <c r="D27" s="39"/>
      <c r="E27" s="39"/>
      <c r="F27" s="39"/>
      <c r="G27" s="39"/>
      <c r="H27" s="39"/>
      <c r="I27" s="42"/>
      <c r="J27" s="42"/>
      <c r="K27" s="42"/>
      <c r="IT27"/>
      <c r="IU27"/>
    </row>
    <row r="28" spans="1:255" s="43" customFormat="1">
      <c r="A28" s="39"/>
      <c r="B28" s="1" t="s">
        <v>77</v>
      </c>
      <c r="C28" s="42"/>
      <c r="D28" s="39"/>
      <c r="E28" s="39"/>
      <c r="F28" s="39"/>
      <c r="G28" s="39"/>
      <c r="H28" s="39"/>
      <c r="I28" s="301" t="s">
        <v>78</v>
      </c>
      <c r="J28" s="301"/>
      <c r="K28" s="301"/>
      <c r="IT28"/>
      <c r="IU28"/>
    </row>
    <row r="29" spans="1:255" s="43" customFormat="1">
      <c r="A29" s="39"/>
      <c r="B29" s="1" t="s">
        <v>79</v>
      </c>
      <c r="C29" s="42"/>
      <c r="D29" s="39"/>
      <c r="E29" s="39"/>
      <c r="F29" s="39"/>
      <c r="G29" s="39"/>
      <c r="H29" s="39"/>
      <c r="I29" s="301" t="s">
        <v>80</v>
      </c>
      <c r="J29" s="301"/>
      <c r="K29" s="301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A32" s="43" t="s">
        <v>1011</v>
      </c>
      <c r="I32" s="112"/>
      <c r="J32" s="112"/>
      <c r="K32" s="112"/>
      <c r="IT32"/>
      <c r="IU32"/>
    </row>
    <row r="33" spans="1:255" s="43" customFormat="1">
      <c r="I33" s="112"/>
      <c r="J33" s="112"/>
      <c r="K33" s="112"/>
      <c r="IT33"/>
      <c r="IU33"/>
    </row>
    <row r="34" spans="1:255" s="43" customFormat="1">
      <c r="A34" s="43" t="s">
        <v>1012</v>
      </c>
      <c r="I34" s="112"/>
      <c r="J34" s="112"/>
      <c r="K34" s="112"/>
      <c r="IT34"/>
      <c r="IU34"/>
    </row>
    <row r="35" spans="1:255" s="43" customFormat="1">
      <c r="I35" s="112"/>
      <c r="J35" s="112"/>
      <c r="K35" s="112"/>
      <c r="IT35"/>
      <c r="IU35"/>
    </row>
    <row r="36" spans="1:255" s="43" customFormat="1">
      <c r="A36" s="113" t="s">
        <v>1013</v>
      </c>
      <c r="I36" s="112"/>
      <c r="J36" s="112"/>
      <c r="K36" s="112"/>
      <c r="IT36"/>
      <c r="IU36"/>
    </row>
    <row r="37" spans="1:255" s="43" customFormat="1">
      <c r="I37" s="112"/>
      <c r="J37" s="112"/>
      <c r="K37" s="112"/>
      <c r="IT37"/>
      <c r="IU37"/>
    </row>
    <row r="38" spans="1:255" s="43" customFormat="1">
      <c r="A38" s="113" t="s">
        <v>1014</v>
      </c>
      <c r="I38" s="112"/>
      <c r="J38" s="112"/>
      <c r="K38" s="112"/>
      <c r="IT38"/>
      <c r="IU38"/>
    </row>
    <row r="39" spans="1:255" s="43" customFormat="1">
      <c r="I39" s="112"/>
      <c r="J39" s="112"/>
      <c r="K39" s="112"/>
      <c r="IT39"/>
      <c r="IU39"/>
    </row>
    <row r="40" spans="1:255" s="43" customFormat="1">
      <c r="A40" s="113" t="s">
        <v>1016</v>
      </c>
      <c r="I40" s="112"/>
      <c r="J40" s="112"/>
      <c r="K40" s="112"/>
      <c r="IT40"/>
      <c r="IU40"/>
    </row>
    <row r="41" spans="1:255" s="43" customFormat="1">
      <c r="I41" s="112"/>
      <c r="J41" s="112"/>
      <c r="K41" s="112"/>
      <c r="IT41"/>
      <c r="IU41"/>
    </row>
    <row r="42" spans="1:255" s="43" customFormat="1">
      <c r="I42" s="112"/>
      <c r="J42" s="112"/>
      <c r="K42" s="112"/>
      <c r="IT42"/>
      <c r="IU42"/>
    </row>
    <row r="43" spans="1:255" s="43" customFormat="1">
      <c r="I43" s="112"/>
      <c r="J43" s="112"/>
      <c r="K43" s="112"/>
      <c r="IT43"/>
      <c r="IU43"/>
    </row>
    <row r="44" spans="1:255" s="43" customFormat="1">
      <c r="I44" s="112"/>
      <c r="J44" s="112"/>
      <c r="K44" s="112"/>
      <c r="IT44"/>
      <c r="IU44"/>
    </row>
    <row r="45" spans="1:255" s="43" customFormat="1">
      <c r="I45" s="112"/>
      <c r="J45" s="112"/>
      <c r="K45" s="112"/>
      <c r="IT45"/>
      <c r="IU45"/>
    </row>
    <row r="46" spans="1:255" s="43" customFormat="1">
      <c r="I46" s="112"/>
      <c r="J46" s="112"/>
      <c r="K46" s="112"/>
      <c r="IT46"/>
      <c r="IU46"/>
    </row>
    <row r="47" spans="1:255" s="43" customFormat="1">
      <c r="I47" s="112"/>
      <c r="J47" s="112"/>
      <c r="K47" s="112"/>
      <c r="IT47"/>
      <c r="IU47"/>
    </row>
    <row r="48" spans="1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</sheetData>
  <mergeCells count="16">
    <mergeCell ref="I28:K28"/>
    <mergeCell ref="I29:K29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U146"/>
  <sheetViews>
    <sheetView workbookViewId="0">
      <selection activeCell="H30" sqref="H30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841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535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5.5">
      <c r="A11" s="23">
        <v>1</v>
      </c>
      <c r="B11" s="89" t="s">
        <v>561</v>
      </c>
      <c r="C11" s="90" t="s">
        <v>949</v>
      </c>
      <c r="D11" s="90" t="s">
        <v>47</v>
      </c>
      <c r="E11" s="90">
        <v>100</v>
      </c>
      <c r="F11" s="26"/>
      <c r="G11" s="101">
        <f>E11*F11</f>
        <v>0</v>
      </c>
      <c r="H11" s="121"/>
      <c r="I11" s="99">
        <f>G11*H11</f>
        <v>0</v>
      </c>
      <c r="J11" s="99">
        <f>G11+I11</f>
        <v>0</v>
      </c>
      <c r="K11" s="20"/>
      <c r="IT11"/>
      <c r="IU11"/>
    </row>
    <row r="12" spans="1:255" s="11" customFormat="1" ht="25.5">
      <c r="A12" s="23">
        <f>A11+1</f>
        <v>2</v>
      </c>
      <c r="B12" s="89" t="s">
        <v>1031</v>
      </c>
      <c r="C12" s="90" t="s">
        <v>562</v>
      </c>
      <c r="D12" s="90" t="s">
        <v>47</v>
      </c>
      <c r="E12" s="90">
        <v>90</v>
      </c>
      <c r="F12" s="26"/>
      <c r="G12" s="116">
        <f>E12*F12</f>
        <v>0</v>
      </c>
      <c r="H12" s="121"/>
      <c r="I12" s="99">
        <f>G12*H12</f>
        <v>0</v>
      </c>
      <c r="J12" s="99">
        <f>G12+I12</f>
        <v>0</v>
      </c>
      <c r="K12" s="20"/>
      <c r="IT12"/>
      <c r="IU12"/>
    </row>
    <row r="13" spans="1:255" s="11" customFormat="1" ht="26.25" thickBot="1">
      <c r="A13" s="23">
        <f>A12+1</f>
        <v>3</v>
      </c>
      <c r="B13" s="91" t="s">
        <v>1031</v>
      </c>
      <c r="C13" s="90" t="s">
        <v>563</v>
      </c>
      <c r="D13" s="90" t="s">
        <v>47</v>
      </c>
      <c r="E13" s="90">
        <v>10</v>
      </c>
      <c r="F13" s="26"/>
      <c r="G13" s="128">
        <f>E13*F13</f>
        <v>0</v>
      </c>
      <c r="H13" s="121"/>
      <c r="I13" s="99">
        <f>G13*H13</f>
        <v>0</v>
      </c>
      <c r="J13" s="126">
        <f>G13+I13</f>
        <v>0</v>
      </c>
      <c r="K13" s="20"/>
      <c r="IT13"/>
      <c r="IU13"/>
    </row>
    <row r="14" spans="1:255" s="38" customFormat="1" ht="13.5" thickBot="1">
      <c r="A14" s="39"/>
      <c r="B14" s="40" t="s">
        <v>76</v>
      </c>
      <c r="C14" s="12"/>
      <c r="D14" s="12"/>
      <c r="E14" s="12"/>
      <c r="F14" s="12"/>
      <c r="G14" s="120">
        <f>SUM(G11:G13)</f>
        <v>0</v>
      </c>
      <c r="H14" s="41"/>
      <c r="I14" s="216"/>
      <c r="J14" s="120">
        <f>SUM(J11:J13)</f>
        <v>0</v>
      </c>
      <c r="K14" s="111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39"/>
      <c r="C16" s="42"/>
      <c r="D16" s="39"/>
      <c r="E16" s="39"/>
      <c r="F16" s="39"/>
      <c r="G16" s="39"/>
      <c r="H16" s="39"/>
      <c r="I16" s="42"/>
      <c r="J16" s="42"/>
      <c r="K16" s="42"/>
      <c r="IT16"/>
      <c r="IU16"/>
    </row>
    <row r="17" spans="1:255" s="43" customFormat="1">
      <c r="A17" s="39"/>
      <c r="B17" s="1" t="s">
        <v>77</v>
      </c>
      <c r="C17" s="42"/>
      <c r="D17" s="39"/>
      <c r="E17" s="39"/>
      <c r="F17" s="39"/>
      <c r="G17" s="39"/>
      <c r="H17" s="39"/>
      <c r="I17" s="301" t="s">
        <v>78</v>
      </c>
      <c r="J17" s="301"/>
      <c r="K17" s="301"/>
      <c r="IT17"/>
      <c r="IU17"/>
    </row>
    <row r="18" spans="1:255" s="43" customFormat="1">
      <c r="A18" s="39"/>
      <c r="B18" s="1" t="s">
        <v>79</v>
      </c>
      <c r="C18" s="42"/>
      <c r="D18" s="39"/>
      <c r="E18" s="39"/>
      <c r="F18" s="39"/>
      <c r="G18" s="39"/>
      <c r="H18" s="39"/>
      <c r="I18" s="301" t="s">
        <v>80</v>
      </c>
      <c r="J18" s="301"/>
      <c r="K18" s="301"/>
      <c r="IT18"/>
      <c r="IU18"/>
    </row>
    <row r="19" spans="1:255" s="43" customFormat="1">
      <c r="I19" s="112"/>
      <c r="J19" s="112"/>
      <c r="K19" s="112"/>
      <c r="IT19"/>
      <c r="IU19"/>
    </row>
    <row r="20" spans="1:255" s="43" customFormat="1">
      <c r="I20" s="112"/>
      <c r="J20" s="112"/>
      <c r="K20" s="112"/>
      <c r="IT20"/>
      <c r="IU20"/>
    </row>
    <row r="21" spans="1:255" s="43" customFormat="1">
      <c r="A21" t="s">
        <v>1009</v>
      </c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A23" t="s">
        <v>1010</v>
      </c>
      <c r="B23" s="113"/>
      <c r="I23" s="112"/>
      <c r="J23" s="112"/>
      <c r="K23" s="112"/>
      <c r="IT23"/>
      <c r="IU23"/>
    </row>
    <row r="24" spans="1:255" s="43" customFormat="1">
      <c r="B24" s="113"/>
      <c r="I24" s="112"/>
      <c r="J24" s="112"/>
      <c r="K24" s="112"/>
      <c r="IT24"/>
      <c r="IU24"/>
    </row>
    <row r="25" spans="1:255" s="43" customFormat="1">
      <c r="B25" s="113"/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</sheetData>
  <mergeCells count="16">
    <mergeCell ref="I17:K17"/>
    <mergeCell ref="I18:K18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C18" sqref="C17:C18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02" t="s">
        <v>925</v>
      </c>
      <c r="I1" s="302"/>
      <c r="J1" s="302"/>
      <c r="K1" s="302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</row>
    <row r="4" spans="1:11">
      <c r="A4" s="303" t="s">
        <v>635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>
      <c r="A5" s="258"/>
      <c r="B5" s="5"/>
      <c r="C5" s="5"/>
      <c r="D5" s="6"/>
      <c r="E5" s="7"/>
      <c r="F5" s="7"/>
      <c r="G5" s="7"/>
      <c r="H5" s="7"/>
      <c r="I5" s="110"/>
      <c r="J5" s="110"/>
      <c r="K5" s="60"/>
    </row>
    <row r="6" spans="1:11">
      <c r="A6" s="4" t="s">
        <v>4</v>
      </c>
      <c r="B6" s="5"/>
      <c r="C6" s="5"/>
      <c r="D6" s="304" t="s">
        <v>5</v>
      </c>
      <c r="E6" s="304"/>
      <c r="F6" s="304"/>
      <c r="G6" s="304"/>
      <c r="H6" s="304"/>
      <c r="I6" s="304"/>
      <c r="J6" s="304"/>
      <c r="K6" s="304"/>
    </row>
    <row r="7" spans="1:11">
      <c r="A7" s="4" t="s">
        <v>6</v>
      </c>
      <c r="B7" s="5"/>
      <c r="C7" s="5"/>
      <c r="D7" s="304" t="s">
        <v>5</v>
      </c>
      <c r="E7" s="304"/>
      <c r="F7" s="304"/>
      <c r="G7" s="304"/>
      <c r="H7" s="304"/>
      <c r="I7" s="304"/>
      <c r="J7" s="304"/>
      <c r="K7" s="304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</row>
    <row r="10" spans="1:11" ht="16.149999999999999" customHeight="1">
      <c r="A10" s="311"/>
      <c r="B10" s="311"/>
      <c r="C10" s="311"/>
      <c r="D10" s="311"/>
      <c r="E10" s="311"/>
      <c r="F10" s="312"/>
      <c r="G10" s="312"/>
      <c r="H10" s="259" t="s">
        <v>14</v>
      </c>
      <c r="I10" s="259" t="s">
        <v>15</v>
      </c>
      <c r="J10" s="311"/>
      <c r="K10" s="312"/>
    </row>
    <row r="11" spans="1:11" ht="25.5">
      <c r="A11" s="246">
        <v>1</v>
      </c>
      <c r="B11" s="247" t="s">
        <v>1039</v>
      </c>
      <c r="C11" s="248" t="s">
        <v>992</v>
      </c>
      <c r="D11" s="249" t="s">
        <v>47</v>
      </c>
      <c r="E11" s="238">
        <v>20</v>
      </c>
      <c r="F11" s="250"/>
      <c r="G11" s="240">
        <f>E11*F11</f>
        <v>0</v>
      </c>
      <c r="H11" s="241"/>
      <c r="I11" s="242">
        <f>G11*H11</f>
        <v>0</v>
      </c>
      <c r="J11" s="242">
        <f>G11+I11</f>
        <v>0</v>
      </c>
      <c r="K11" s="236"/>
    </row>
    <row r="12" spans="1:11" ht="26.25" thickBot="1">
      <c r="A12" s="246">
        <v>2</v>
      </c>
      <c r="B12" s="247" t="s">
        <v>1038</v>
      </c>
      <c r="C12" s="248" t="s">
        <v>993</v>
      </c>
      <c r="D12" s="249" t="s">
        <v>47</v>
      </c>
      <c r="E12" s="238">
        <v>10</v>
      </c>
      <c r="F12" s="250"/>
      <c r="G12" s="245">
        <f>E12*F12</f>
        <v>0</v>
      </c>
      <c r="H12" s="241"/>
      <c r="I12" s="242">
        <f>G12*H12</f>
        <v>0</v>
      </c>
      <c r="J12" s="244">
        <f>G12+I12</f>
        <v>0</v>
      </c>
      <c r="K12" s="236"/>
    </row>
    <row r="13" spans="1:11" ht="13.5" thickBot="1">
      <c r="A13" s="39"/>
      <c r="B13" s="235" t="s">
        <v>76</v>
      </c>
      <c r="C13" s="12"/>
      <c r="D13" s="12"/>
      <c r="E13" s="12"/>
      <c r="F13" s="12"/>
      <c r="G13" s="120">
        <f>SUM(G11:G12)</f>
        <v>0</v>
      </c>
      <c r="H13" s="41"/>
      <c r="I13" s="216"/>
      <c r="J13" s="120">
        <f>SUM(J11:J12)</f>
        <v>0</v>
      </c>
      <c r="K13" s="111"/>
    </row>
    <row r="14" spans="1:1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</row>
    <row r="15" spans="1:1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</row>
    <row r="16" spans="1:11">
      <c r="A16" s="39"/>
      <c r="B16" s="257" t="s">
        <v>77</v>
      </c>
      <c r="C16" s="42"/>
      <c r="D16" s="39"/>
      <c r="E16" s="39"/>
      <c r="F16" s="39"/>
      <c r="G16" s="39"/>
      <c r="H16" s="39"/>
      <c r="I16" s="301" t="s">
        <v>78</v>
      </c>
      <c r="J16" s="301"/>
      <c r="K16" s="301"/>
    </row>
    <row r="17" spans="1:11">
      <c r="A17" s="39"/>
      <c r="B17" s="257" t="s">
        <v>79</v>
      </c>
      <c r="C17" s="42"/>
      <c r="D17" s="39"/>
      <c r="E17" s="39"/>
      <c r="F17" s="39"/>
      <c r="G17" s="39"/>
      <c r="H17" s="39"/>
      <c r="I17" s="301" t="s">
        <v>80</v>
      </c>
      <c r="J17" s="301"/>
      <c r="K17" s="301"/>
    </row>
  </sheetData>
  <mergeCells count="16"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6:K16"/>
  </mergeCells>
  <pageMargins left="0.39370078740157483" right="0.39370078740157483" top="0.59055118110236227" bottom="0.59055118110236227" header="0" footer="0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U148"/>
  <sheetViews>
    <sheetView workbookViewId="0">
      <selection activeCell="D15" sqref="D15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842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551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5.5">
      <c r="A11" s="23">
        <v>1</v>
      </c>
      <c r="B11" s="94" t="s">
        <v>1032</v>
      </c>
      <c r="C11" s="92" t="s">
        <v>787</v>
      </c>
      <c r="D11" s="21" t="s">
        <v>47</v>
      </c>
      <c r="E11" s="21">
        <v>1000</v>
      </c>
      <c r="F11" s="46"/>
      <c r="G11" s="101">
        <f t="shared" ref="G11:G15" si="0">E11*F11</f>
        <v>0</v>
      </c>
      <c r="H11" s="121"/>
      <c r="I11" s="99">
        <f t="shared" ref="I11:I15" si="1">G11*H11</f>
        <v>0</v>
      </c>
      <c r="J11" s="99">
        <f t="shared" ref="J11:J15" si="2">G11+I11</f>
        <v>0</v>
      </c>
      <c r="K11" s="20"/>
      <c r="IT11"/>
      <c r="IU11"/>
    </row>
    <row r="12" spans="1:255" s="11" customFormat="1" ht="25.5">
      <c r="A12" s="23">
        <f>A11+1</f>
        <v>2</v>
      </c>
      <c r="B12" s="94" t="s">
        <v>1032</v>
      </c>
      <c r="C12" s="72" t="s">
        <v>788</v>
      </c>
      <c r="D12" s="21" t="s">
        <v>47</v>
      </c>
      <c r="E12" s="21">
        <v>200</v>
      </c>
      <c r="F12" s="46"/>
      <c r="G12" s="116">
        <f t="shared" si="0"/>
        <v>0</v>
      </c>
      <c r="H12" s="121"/>
      <c r="I12" s="99">
        <f t="shared" si="1"/>
        <v>0</v>
      </c>
      <c r="J12" s="99">
        <f t="shared" si="2"/>
        <v>0</v>
      </c>
      <c r="K12" s="20"/>
      <c r="IT12"/>
      <c r="IU12"/>
    </row>
    <row r="13" spans="1:255" s="11" customFormat="1" ht="25.5">
      <c r="A13" s="23">
        <f t="shared" ref="A13:A14" si="3">A12+1</f>
        <v>3</v>
      </c>
      <c r="B13" s="94" t="s">
        <v>1032</v>
      </c>
      <c r="C13" s="72" t="s">
        <v>789</v>
      </c>
      <c r="D13" s="15" t="s">
        <v>47</v>
      </c>
      <c r="E13" s="255">
        <v>47</v>
      </c>
      <c r="F13" s="46"/>
      <c r="G13" s="116">
        <f t="shared" si="0"/>
        <v>0</v>
      </c>
      <c r="H13" s="121"/>
      <c r="I13" s="99">
        <f t="shared" si="1"/>
        <v>0</v>
      </c>
      <c r="J13" s="99">
        <f t="shared" si="2"/>
        <v>0</v>
      </c>
      <c r="K13" s="20"/>
      <c r="IT13"/>
      <c r="IU13"/>
    </row>
    <row r="14" spans="1:255" s="11" customFormat="1" ht="25.5">
      <c r="A14" s="23">
        <f t="shared" si="3"/>
        <v>4</v>
      </c>
      <c r="B14" s="89" t="s">
        <v>1033</v>
      </c>
      <c r="C14" s="90" t="s">
        <v>578</v>
      </c>
      <c r="D14" s="90" t="s">
        <v>47</v>
      </c>
      <c r="E14" s="90">
        <v>50</v>
      </c>
      <c r="F14" s="46"/>
      <c r="G14" s="116">
        <f t="shared" si="0"/>
        <v>0</v>
      </c>
      <c r="H14" s="121"/>
      <c r="I14" s="99">
        <f t="shared" si="1"/>
        <v>0</v>
      </c>
      <c r="J14" s="99">
        <f t="shared" si="2"/>
        <v>0</v>
      </c>
      <c r="K14" s="20"/>
      <c r="IT14"/>
      <c r="IU14"/>
    </row>
    <row r="15" spans="1:255" s="11" customFormat="1" ht="26.25" thickBot="1">
      <c r="A15" s="23">
        <f>A14+1</f>
        <v>5</v>
      </c>
      <c r="B15" s="222" t="s">
        <v>579</v>
      </c>
      <c r="C15" s="15" t="s">
        <v>950</v>
      </c>
      <c r="D15" s="21" t="s">
        <v>240</v>
      </c>
      <c r="E15" s="21">
        <v>100</v>
      </c>
      <c r="F15" s="36"/>
      <c r="G15" s="128">
        <f t="shared" si="0"/>
        <v>0</v>
      </c>
      <c r="H15" s="121"/>
      <c r="I15" s="99">
        <f t="shared" si="1"/>
        <v>0</v>
      </c>
      <c r="J15" s="126">
        <f t="shared" si="2"/>
        <v>0</v>
      </c>
      <c r="K15" s="20"/>
      <c r="IT15"/>
      <c r="IU15"/>
    </row>
    <row r="16" spans="1:255" s="38" customFormat="1" ht="13.5" thickBot="1">
      <c r="A16" s="39"/>
      <c r="B16" s="40" t="s">
        <v>76</v>
      </c>
      <c r="C16" s="12"/>
      <c r="D16" s="12"/>
      <c r="E16" s="12"/>
      <c r="F16" s="12"/>
      <c r="G16" s="120">
        <f>SUM(G11:G15)</f>
        <v>0</v>
      </c>
      <c r="H16" s="41"/>
      <c r="I16" s="216"/>
      <c r="J16" s="120">
        <f>SUM(J11:J15)</f>
        <v>0</v>
      </c>
      <c r="K16" s="111"/>
      <c r="IT16"/>
      <c r="IU16"/>
    </row>
    <row r="17" spans="1:255" s="43" customFormat="1">
      <c r="A17" s="39"/>
      <c r="B17" s="39"/>
      <c r="C17" s="42"/>
      <c r="D17" s="39"/>
      <c r="E17" s="39"/>
      <c r="F17" s="39"/>
      <c r="G17" s="39"/>
      <c r="H17" s="39"/>
      <c r="I17" s="42"/>
      <c r="J17" s="42"/>
      <c r="K17" s="42"/>
      <c r="IT17"/>
      <c r="IU17"/>
    </row>
    <row r="18" spans="1:255" s="43" customFormat="1">
      <c r="A18" s="39"/>
      <c r="B18" s="39"/>
      <c r="C18" s="42"/>
      <c r="D18" s="39"/>
      <c r="E18" s="39"/>
      <c r="F18" s="39"/>
      <c r="G18" s="39"/>
      <c r="H18" s="39"/>
      <c r="I18" s="42"/>
      <c r="J18" s="42"/>
      <c r="K18" s="42"/>
      <c r="IT18"/>
      <c r="IU18"/>
    </row>
    <row r="19" spans="1:255" s="43" customFormat="1">
      <c r="A19" s="39"/>
      <c r="B19" s="1" t="s">
        <v>77</v>
      </c>
      <c r="C19" s="42"/>
      <c r="D19" s="39"/>
      <c r="E19" s="39"/>
      <c r="F19" s="39"/>
      <c r="G19" s="39"/>
      <c r="H19" s="39"/>
      <c r="I19" s="301" t="s">
        <v>78</v>
      </c>
      <c r="J19" s="301"/>
      <c r="K19" s="301"/>
      <c r="IT19"/>
      <c r="IU19"/>
    </row>
    <row r="20" spans="1:255" s="43" customFormat="1">
      <c r="A20" s="39"/>
      <c r="B20" s="1" t="s">
        <v>79</v>
      </c>
      <c r="C20" s="42"/>
      <c r="D20" s="39"/>
      <c r="E20" s="39"/>
      <c r="F20" s="39"/>
      <c r="G20" s="39"/>
      <c r="H20" s="39"/>
      <c r="I20" s="301" t="s">
        <v>80</v>
      </c>
      <c r="J20" s="301"/>
      <c r="K20" s="301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A23" s="43" t="s">
        <v>1007</v>
      </c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A25" s="43" t="s">
        <v>1008</v>
      </c>
      <c r="I25" s="112"/>
      <c r="J25" s="112"/>
      <c r="K25" s="112"/>
      <c r="IT25"/>
      <c r="IU25"/>
    </row>
    <row r="26" spans="1:255" s="43" customFormat="1">
      <c r="B26" s="113"/>
      <c r="I26" s="112"/>
      <c r="J26" s="112"/>
      <c r="K26" s="112"/>
      <c r="IT26"/>
      <c r="IU26"/>
    </row>
    <row r="27" spans="1:255" s="43" customFormat="1">
      <c r="B27" s="113"/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</sheetData>
  <mergeCells count="16">
    <mergeCell ref="I19:K19"/>
    <mergeCell ref="I20:K20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U144"/>
  <sheetViews>
    <sheetView workbookViewId="0">
      <selection activeCell="D11" sqref="D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843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554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13.5" thickBot="1">
      <c r="A11" s="23">
        <v>1</v>
      </c>
      <c r="B11" s="91" t="s">
        <v>1034</v>
      </c>
      <c r="C11" s="90" t="s">
        <v>465</v>
      </c>
      <c r="D11" s="90" t="s">
        <v>240</v>
      </c>
      <c r="E11" s="90">
        <v>180</v>
      </c>
      <c r="F11" s="18"/>
      <c r="G11" s="218">
        <f>E11*F11</f>
        <v>0</v>
      </c>
      <c r="H11" s="121"/>
      <c r="I11" s="99">
        <f>G11*H11</f>
        <v>0</v>
      </c>
      <c r="J11" s="126">
        <f>G11+I11</f>
        <v>0</v>
      </c>
      <c r="K11" s="20"/>
      <c r="IT11"/>
      <c r="IU11"/>
    </row>
    <row r="12" spans="1:255" s="38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216"/>
      <c r="J12" s="120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2:255" s="43" customFormat="1">
      <c r="I17" s="112"/>
      <c r="J17" s="112"/>
      <c r="K17" s="112"/>
      <c r="IT17"/>
      <c r="IU17"/>
    </row>
    <row r="18" spans="2:255" s="43" customFormat="1">
      <c r="I18" s="112"/>
      <c r="J18" s="112"/>
      <c r="K18" s="112"/>
      <c r="IT18"/>
      <c r="IU18"/>
    </row>
    <row r="19" spans="2:255" s="43" customFormat="1">
      <c r="I19" s="112"/>
      <c r="J19" s="112"/>
      <c r="K19" s="112"/>
      <c r="IT19"/>
      <c r="IU19"/>
    </row>
    <row r="20" spans="2:255" s="43" customFormat="1">
      <c r="I20" s="112"/>
      <c r="J20" s="112"/>
      <c r="K20" s="112"/>
      <c r="IT20"/>
      <c r="IU20"/>
    </row>
    <row r="21" spans="2:255" s="43" customFormat="1">
      <c r="I21" s="112"/>
      <c r="J21" s="112"/>
      <c r="K21" s="112"/>
      <c r="IT21"/>
      <c r="IU21"/>
    </row>
    <row r="22" spans="2:255" s="43" customFormat="1">
      <c r="B22" s="113"/>
      <c r="I22" s="112"/>
      <c r="J22" s="112"/>
      <c r="K22" s="112"/>
      <c r="IT22"/>
      <c r="IU22"/>
    </row>
    <row r="23" spans="2:255" s="43" customFormat="1">
      <c r="B23" s="113"/>
      <c r="I23" s="112"/>
      <c r="J23" s="112"/>
      <c r="K23" s="112"/>
      <c r="IT23"/>
      <c r="IU23"/>
    </row>
    <row r="24" spans="2:255" s="43" customFormat="1">
      <c r="I24" s="112"/>
      <c r="J24" s="112"/>
      <c r="K24" s="112"/>
      <c r="IT24"/>
      <c r="IU24"/>
    </row>
    <row r="25" spans="2:255" s="43" customFormat="1">
      <c r="I25" s="112"/>
      <c r="J25" s="112"/>
      <c r="K25" s="112"/>
      <c r="IT25"/>
      <c r="IU25"/>
    </row>
    <row r="26" spans="2:255" s="43" customFormat="1">
      <c r="I26" s="112"/>
      <c r="J26" s="112"/>
      <c r="K26" s="112"/>
      <c r="IT26"/>
      <c r="IU26"/>
    </row>
    <row r="27" spans="2:255" s="43" customFormat="1">
      <c r="I27" s="112"/>
      <c r="J27" s="112"/>
      <c r="K27" s="112"/>
      <c r="IT27"/>
      <c r="IU27"/>
    </row>
    <row r="28" spans="2:255" s="43" customFormat="1">
      <c r="I28" s="112"/>
      <c r="J28" s="112"/>
      <c r="K28" s="112"/>
      <c r="IT28"/>
      <c r="IU28"/>
    </row>
    <row r="29" spans="2:255" s="43" customFormat="1">
      <c r="I29" s="112"/>
      <c r="J29" s="112"/>
      <c r="K29" s="112"/>
      <c r="IT29"/>
      <c r="IU29"/>
    </row>
    <row r="30" spans="2:255" s="43" customFormat="1">
      <c r="I30" s="112"/>
      <c r="J30" s="112"/>
      <c r="K30" s="112"/>
      <c r="IT30"/>
      <c r="IU30"/>
    </row>
    <row r="31" spans="2:255" s="43" customFormat="1">
      <c r="I31" s="112"/>
      <c r="J31" s="112"/>
      <c r="K31" s="112"/>
      <c r="IT31"/>
      <c r="IU31"/>
    </row>
    <row r="32" spans="2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U144"/>
  <sheetViews>
    <sheetView workbookViewId="0">
      <selection activeCell="E11" sqref="E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844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559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6.25" thickBot="1">
      <c r="A11" s="23">
        <v>1</v>
      </c>
      <c r="B11" s="91" t="s">
        <v>1035</v>
      </c>
      <c r="C11" s="90" t="s">
        <v>100</v>
      </c>
      <c r="D11" s="90" t="s">
        <v>243</v>
      </c>
      <c r="E11" s="90">
        <v>15</v>
      </c>
      <c r="F11" s="49"/>
      <c r="G11" s="218">
        <f>E11*F11</f>
        <v>0</v>
      </c>
      <c r="H11" s="121"/>
      <c r="I11" s="99">
        <f>G11*H11</f>
        <v>0</v>
      </c>
      <c r="J11" s="126">
        <f>G11+I11</f>
        <v>0</v>
      </c>
      <c r="K11" s="20"/>
      <c r="IT11"/>
      <c r="IU11"/>
    </row>
    <row r="12" spans="1:255" s="38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216"/>
      <c r="J12" s="120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2:255" s="43" customFormat="1">
      <c r="I17" s="112"/>
      <c r="J17" s="112"/>
      <c r="K17" s="112"/>
      <c r="IT17"/>
      <c r="IU17"/>
    </row>
    <row r="18" spans="2:255" s="43" customFormat="1">
      <c r="I18" s="112"/>
      <c r="J18" s="112"/>
      <c r="K18" s="112"/>
      <c r="IT18"/>
      <c r="IU18"/>
    </row>
    <row r="19" spans="2:255" s="43" customFormat="1">
      <c r="I19" s="112"/>
      <c r="J19" s="112"/>
      <c r="K19" s="112"/>
      <c r="IT19"/>
      <c r="IU19"/>
    </row>
    <row r="20" spans="2:255" s="43" customFormat="1">
      <c r="I20" s="112"/>
      <c r="J20" s="112"/>
      <c r="K20" s="112"/>
      <c r="IT20"/>
      <c r="IU20"/>
    </row>
    <row r="21" spans="2:255" s="43" customFormat="1">
      <c r="I21" s="112"/>
      <c r="J21" s="112"/>
      <c r="K21" s="112"/>
      <c r="IT21"/>
      <c r="IU21"/>
    </row>
    <row r="22" spans="2:255" s="43" customFormat="1">
      <c r="B22" s="113"/>
      <c r="I22" s="112"/>
      <c r="J22" s="112"/>
      <c r="K22" s="112"/>
      <c r="IT22"/>
      <c r="IU22"/>
    </row>
    <row r="23" spans="2:255" s="43" customFormat="1">
      <c r="B23" s="113"/>
      <c r="I23" s="112"/>
      <c r="J23" s="112"/>
      <c r="K23" s="112"/>
      <c r="IT23"/>
      <c r="IU23"/>
    </row>
    <row r="24" spans="2:255" s="43" customFormat="1">
      <c r="I24" s="112"/>
      <c r="J24" s="112"/>
      <c r="K24" s="112"/>
      <c r="IT24"/>
      <c r="IU24"/>
    </row>
    <row r="25" spans="2:255" s="43" customFormat="1">
      <c r="I25" s="112"/>
      <c r="J25" s="112"/>
      <c r="K25" s="112"/>
      <c r="IT25"/>
      <c r="IU25"/>
    </row>
    <row r="26" spans="2:255" s="43" customFormat="1">
      <c r="I26" s="112"/>
      <c r="J26" s="112"/>
      <c r="K26" s="112"/>
      <c r="IT26"/>
      <c r="IU26"/>
    </row>
    <row r="27" spans="2:255" s="43" customFormat="1">
      <c r="I27" s="112"/>
      <c r="J27" s="112"/>
      <c r="K27" s="112"/>
      <c r="IT27"/>
      <c r="IU27"/>
    </row>
    <row r="28" spans="2:255" s="43" customFormat="1">
      <c r="I28" s="112"/>
      <c r="J28" s="112"/>
      <c r="K28" s="112"/>
      <c r="IT28"/>
      <c r="IU28"/>
    </row>
    <row r="29" spans="2:255" s="43" customFormat="1">
      <c r="I29" s="112"/>
      <c r="J29" s="112"/>
      <c r="K29" s="112"/>
      <c r="IT29"/>
      <c r="IU29"/>
    </row>
    <row r="30" spans="2:255" s="43" customFormat="1">
      <c r="I30" s="112"/>
      <c r="J30" s="112"/>
      <c r="K30" s="112"/>
      <c r="IT30"/>
      <c r="IU30"/>
    </row>
    <row r="31" spans="2:255" s="43" customFormat="1">
      <c r="I31" s="112"/>
      <c r="J31" s="112"/>
      <c r="K31" s="112"/>
      <c r="IT31"/>
      <c r="IU31"/>
    </row>
    <row r="32" spans="2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U142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845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560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6.25" thickBot="1">
      <c r="A11" s="23">
        <v>1</v>
      </c>
      <c r="B11" s="96" t="s">
        <v>951</v>
      </c>
      <c r="C11" s="97" t="s">
        <v>994</v>
      </c>
      <c r="D11" s="72" t="s">
        <v>867</v>
      </c>
      <c r="E11" s="255">
        <v>10</v>
      </c>
      <c r="F11" s="103"/>
      <c r="G11" s="101">
        <f>E11*F11</f>
        <v>0</v>
      </c>
      <c r="H11" s="121"/>
      <c r="I11" s="99">
        <f>G11*H11</f>
        <v>0</v>
      </c>
      <c r="J11" s="99">
        <f>G11+I11</f>
        <v>0</v>
      </c>
      <c r="K11" s="20"/>
      <c r="IT11"/>
      <c r="IU11"/>
    </row>
    <row r="12" spans="1:255" s="38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216"/>
      <c r="J12" s="120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2:255" s="43" customFormat="1">
      <c r="I17" s="112"/>
      <c r="J17" s="112"/>
      <c r="K17" s="112"/>
      <c r="IT17"/>
      <c r="IU17"/>
    </row>
    <row r="18" spans="2:255" s="43" customFormat="1">
      <c r="I18" s="112"/>
      <c r="J18" s="112"/>
      <c r="K18" s="112"/>
      <c r="IT18"/>
      <c r="IU18"/>
    </row>
    <row r="19" spans="2:255" s="43" customFormat="1">
      <c r="I19" s="112"/>
      <c r="J19" s="112"/>
      <c r="K19" s="112"/>
      <c r="IT19"/>
      <c r="IU19"/>
    </row>
    <row r="20" spans="2:255" s="43" customFormat="1">
      <c r="B20" s="113"/>
      <c r="I20" s="112"/>
      <c r="J20" s="112"/>
      <c r="K20" s="112"/>
      <c r="IT20"/>
      <c r="IU20"/>
    </row>
    <row r="21" spans="2:255" s="43" customFormat="1">
      <c r="B21" s="113"/>
      <c r="I21" s="112"/>
      <c r="J21" s="112"/>
      <c r="K21" s="112"/>
      <c r="IT21"/>
      <c r="IU21"/>
    </row>
    <row r="22" spans="2:255" s="43" customFormat="1">
      <c r="I22" s="112"/>
      <c r="J22" s="112"/>
      <c r="K22" s="112"/>
      <c r="IT22"/>
      <c r="IU22"/>
    </row>
    <row r="23" spans="2:255" s="43" customFormat="1">
      <c r="I23" s="112"/>
      <c r="J23" s="112"/>
      <c r="K23" s="112"/>
      <c r="IT23"/>
      <c r="IU23"/>
    </row>
    <row r="24" spans="2:255" s="43" customFormat="1">
      <c r="I24" s="112"/>
      <c r="J24" s="112"/>
      <c r="K24" s="112"/>
      <c r="IT24"/>
      <c r="IU24"/>
    </row>
    <row r="25" spans="2:255" s="43" customFormat="1">
      <c r="I25" s="112"/>
      <c r="J25" s="112"/>
      <c r="K25" s="112"/>
      <c r="IT25"/>
      <c r="IU25"/>
    </row>
    <row r="26" spans="2:255" s="43" customFormat="1">
      <c r="I26" s="112"/>
      <c r="J26" s="112"/>
      <c r="K26" s="112"/>
      <c r="IT26"/>
      <c r="IU26"/>
    </row>
    <row r="27" spans="2:255" s="43" customFormat="1">
      <c r="I27" s="112"/>
      <c r="J27" s="112"/>
      <c r="K27" s="112"/>
      <c r="IT27"/>
      <c r="IU27"/>
    </row>
    <row r="28" spans="2:255" s="43" customFormat="1">
      <c r="I28" s="112"/>
      <c r="J28" s="112"/>
      <c r="K28" s="112"/>
      <c r="IT28"/>
      <c r="IU28"/>
    </row>
    <row r="29" spans="2:255" s="43" customFormat="1">
      <c r="I29" s="112"/>
      <c r="J29" s="112"/>
      <c r="K29" s="112"/>
      <c r="IT29"/>
      <c r="IU29"/>
    </row>
    <row r="30" spans="2:255" s="43" customFormat="1">
      <c r="I30" s="112"/>
      <c r="J30" s="112"/>
      <c r="K30" s="112"/>
      <c r="IT30"/>
      <c r="IU30"/>
    </row>
    <row r="31" spans="2:255" s="43" customFormat="1">
      <c r="I31" s="112"/>
      <c r="J31" s="112"/>
      <c r="K31" s="112"/>
      <c r="IT31"/>
      <c r="IU31"/>
    </row>
    <row r="32" spans="2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>
      <c r="A114" s="43"/>
      <c r="B114" s="43"/>
      <c r="C114" s="43"/>
      <c r="D114" s="43"/>
      <c r="E114" s="43"/>
      <c r="F114" s="43"/>
      <c r="G114" s="43"/>
      <c r="H114" s="43"/>
      <c r="I114" s="112"/>
      <c r="J114" s="112"/>
      <c r="K114" s="112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12"/>
      <c r="J115" s="112"/>
      <c r="K115" s="112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U146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846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567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5.5">
      <c r="A11" s="23">
        <v>1</v>
      </c>
      <c r="B11" s="31" t="s">
        <v>593</v>
      </c>
      <c r="C11" s="72" t="s">
        <v>594</v>
      </c>
      <c r="D11" s="17" t="s">
        <v>174</v>
      </c>
      <c r="E11" s="21">
        <v>30</v>
      </c>
      <c r="F11" s="104"/>
      <c r="G11" s="116">
        <f>E11*F11</f>
        <v>0</v>
      </c>
      <c r="H11" s="121"/>
      <c r="I11" s="99">
        <f>G11*H11</f>
        <v>0</v>
      </c>
      <c r="J11" s="99">
        <f>G11+I11</f>
        <v>0</v>
      </c>
      <c r="K11" s="21"/>
      <c r="IT11"/>
      <c r="IU11"/>
    </row>
    <row r="12" spans="1:255" s="11" customFormat="1" ht="25.5">
      <c r="A12" s="23">
        <v>2</v>
      </c>
      <c r="B12" s="16" t="s">
        <v>593</v>
      </c>
      <c r="C12" s="17" t="s">
        <v>595</v>
      </c>
      <c r="D12" s="17" t="s">
        <v>174</v>
      </c>
      <c r="E12" s="17">
        <v>2200</v>
      </c>
      <c r="F12" s="46"/>
      <c r="G12" s="116">
        <f>E12*F12</f>
        <v>0</v>
      </c>
      <c r="H12" s="121"/>
      <c r="I12" s="99">
        <f>G12*H12</f>
        <v>0</v>
      </c>
      <c r="J12" s="99">
        <f>G12+I12</f>
        <v>0</v>
      </c>
      <c r="K12" s="21"/>
      <c r="IT12"/>
      <c r="IU12"/>
    </row>
    <row r="13" spans="1:255" s="11" customFormat="1" ht="26.25" thickBot="1">
      <c r="A13" s="23">
        <v>3</v>
      </c>
      <c r="B13" s="200" t="s">
        <v>593</v>
      </c>
      <c r="C13" s="72" t="s">
        <v>672</v>
      </c>
      <c r="D13" s="72" t="s">
        <v>790</v>
      </c>
      <c r="E13" s="17">
        <v>550</v>
      </c>
      <c r="F13" s="46"/>
      <c r="G13" s="128">
        <f>E13*F13</f>
        <v>0</v>
      </c>
      <c r="H13" s="121"/>
      <c r="I13" s="99">
        <f>G13*H13</f>
        <v>0</v>
      </c>
      <c r="J13" s="126">
        <f>G13+I13</f>
        <v>0</v>
      </c>
      <c r="K13" s="21"/>
      <c r="IT13"/>
      <c r="IU13"/>
    </row>
    <row r="14" spans="1:255" s="38" customFormat="1" ht="13.5" thickBot="1">
      <c r="A14" s="39"/>
      <c r="B14" s="40" t="s">
        <v>76</v>
      </c>
      <c r="C14" s="12"/>
      <c r="D14" s="12"/>
      <c r="E14" s="12"/>
      <c r="F14" s="12"/>
      <c r="G14" s="120">
        <f>SUM(G11:G13)</f>
        <v>0</v>
      </c>
      <c r="H14" s="41"/>
      <c r="I14" s="216"/>
      <c r="J14" s="120">
        <f>SUM(J11:J13)</f>
        <v>0</v>
      </c>
      <c r="K14" s="111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39"/>
      <c r="C16" s="42"/>
      <c r="D16" s="39"/>
      <c r="E16" s="39"/>
      <c r="F16" s="39"/>
      <c r="G16" s="39"/>
      <c r="H16" s="39"/>
      <c r="I16" s="42"/>
      <c r="J16" s="42"/>
      <c r="K16" s="42"/>
      <c r="IT16"/>
      <c r="IU16"/>
    </row>
    <row r="17" spans="1:255" s="43" customFormat="1">
      <c r="A17" s="39"/>
      <c r="B17" s="1" t="s">
        <v>77</v>
      </c>
      <c r="C17" s="42"/>
      <c r="D17" s="39"/>
      <c r="E17" s="39"/>
      <c r="F17" s="39"/>
      <c r="G17" s="39"/>
      <c r="H17" s="39"/>
      <c r="I17" s="301" t="s">
        <v>78</v>
      </c>
      <c r="J17" s="301"/>
      <c r="K17" s="301"/>
      <c r="IT17"/>
      <c r="IU17"/>
    </row>
    <row r="18" spans="1:255" s="43" customFormat="1">
      <c r="A18" s="39"/>
      <c r="B18" s="1" t="s">
        <v>79</v>
      </c>
      <c r="C18" s="42"/>
      <c r="D18" s="39"/>
      <c r="E18" s="39"/>
      <c r="F18" s="39"/>
      <c r="G18" s="39"/>
      <c r="H18" s="39"/>
      <c r="I18" s="301" t="s">
        <v>80</v>
      </c>
      <c r="J18" s="301"/>
      <c r="K18" s="301"/>
      <c r="IT18"/>
      <c r="IU18"/>
    </row>
    <row r="19" spans="1:255" s="43" customFormat="1">
      <c r="I19" s="112"/>
      <c r="J19" s="112"/>
      <c r="K19" s="112"/>
      <c r="IT19"/>
      <c r="IU19"/>
    </row>
    <row r="20" spans="1:255" s="43" customFormat="1">
      <c r="I20" s="112"/>
      <c r="J20" s="112"/>
      <c r="K20" s="112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B24" s="113"/>
      <c r="I24" s="112"/>
      <c r="J24" s="112"/>
      <c r="K24" s="112"/>
      <c r="IT24"/>
      <c r="IU24"/>
    </row>
    <row r="25" spans="1:255" s="43" customFormat="1">
      <c r="B25" s="113"/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</sheetData>
  <mergeCells count="16">
    <mergeCell ref="I17:K17"/>
    <mergeCell ref="I18:K18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U144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847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573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13.5" thickBot="1">
      <c r="A11" s="23">
        <v>1</v>
      </c>
      <c r="B11" s="96" t="s">
        <v>794</v>
      </c>
      <c r="C11" s="97" t="s">
        <v>795</v>
      </c>
      <c r="D11" s="72" t="s">
        <v>584</v>
      </c>
      <c r="E11" s="17">
        <v>10</v>
      </c>
      <c r="F11" s="224"/>
      <c r="G11" s="101">
        <f>E11*F11</f>
        <v>0</v>
      </c>
      <c r="H11" s="121"/>
      <c r="I11" s="99">
        <f>G11*H11</f>
        <v>0</v>
      </c>
      <c r="J11" s="99">
        <f>G11+I11</f>
        <v>0</v>
      </c>
      <c r="K11" s="15"/>
      <c r="IT11"/>
      <c r="IU11"/>
    </row>
    <row r="12" spans="1:255" s="38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216"/>
      <c r="J12" s="120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2:255" s="43" customFormat="1">
      <c r="I17" s="112"/>
      <c r="J17" s="112"/>
      <c r="K17" s="112"/>
      <c r="IT17"/>
      <c r="IU17"/>
    </row>
    <row r="18" spans="2:255" s="43" customFormat="1">
      <c r="I18" s="112"/>
      <c r="J18" s="112"/>
      <c r="K18" s="112"/>
      <c r="IT18"/>
      <c r="IU18"/>
    </row>
    <row r="19" spans="2:255" s="43" customFormat="1">
      <c r="I19" s="112"/>
      <c r="J19" s="112"/>
      <c r="K19" s="112"/>
      <c r="IT19"/>
      <c r="IU19"/>
    </row>
    <row r="20" spans="2:255" s="43" customFormat="1">
      <c r="I20" s="112"/>
      <c r="J20" s="112"/>
      <c r="K20" s="112"/>
      <c r="IT20"/>
      <c r="IU20"/>
    </row>
    <row r="21" spans="2:255" s="43" customFormat="1">
      <c r="I21" s="112"/>
      <c r="J21" s="112"/>
      <c r="K21" s="112"/>
      <c r="IT21"/>
      <c r="IU21"/>
    </row>
    <row r="22" spans="2:255" s="43" customFormat="1">
      <c r="B22" s="113"/>
      <c r="I22" s="112"/>
      <c r="J22" s="112"/>
      <c r="K22" s="112"/>
      <c r="IT22"/>
      <c r="IU22"/>
    </row>
    <row r="23" spans="2:255" s="43" customFormat="1">
      <c r="B23" s="113"/>
      <c r="I23" s="112"/>
      <c r="J23" s="112"/>
      <c r="K23" s="112"/>
      <c r="IT23"/>
      <c r="IU23"/>
    </row>
    <row r="24" spans="2:255" s="43" customFormat="1">
      <c r="I24" s="112"/>
      <c r="J24" s="112"/>
      <c r="K24" s="112"/>
      <c r="IT24"/>
      <c r="IU24"/>
    </row>
    <row r="25" spans="2:255" s="43" customFormat="1">
      <c r="I25" s="112"/>
      <c r="J25" s="112"/>
      <c r="K25" s="112"/>
      <c r="IT25"/>
      <c r="IU25"/>
    </row>
    <row r="26" spans="2:255" s="43" customFormat="1">
      <c r="I26" s="112"/>
      <c r="J26" s="112"/>
      <c r="K26" s="112"/>
      <c r="IT26"/>
      <c r="IU26"/>
    </row>
    <row r="27" spans="2:255" s="43" customFormat="1">
      <c r="I27" s="112"/>
      <c r="J27" s="112"/>
      <c r="K27" s="112"/>
      <c r="IT27"/>
      <c r="IU27"/>
    </row>
    <row r="28" spans="2:255" s="43" customFormat="1">
      <c r="I28" s="112"/>
      <c r="J28" s="112"/>
      <c r="K28" s="112"/>
      <c r="IT28"/>
      <c r="IU28"/>
    </row>
    <row r="29" spans="2:255" s="43" customFormat="1">
      <c r="I29" s="112"/>
      <c r="J29" s="112"/>
      <c r="K29" s="112"/>
      <c r="IT29"/>
      <c r="IU29"/>
    </row>
    <row r="30" spans="2:255" s="43" customFormat="1">
      <c r="I30" s="112"/>
      <c r="J30" s="112"/>
      <c r="K30" s="112"/>
      <c r="IT30"/>
      <c r="IU30"/>
    </row>
    <row r="31" spans="2:255" s="43" customFormat="1">
      <c r="I31" s="112"/>
      <c r="J31" s="112"/>
      <c r="K31" s="112"/>
      <c r="IT31"/>
      <c r="IU31"/>
    </row>
    <row r="32" spans="2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5:K15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55"/>
  <sheetViews>
    <sheetView workbookViewId="0">
      <selection activeCell="E22" sqref="E2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802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135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>
      <c r="A11" s="15">
        <v>1</v>
      </c>
      <c r="B11" s="16" t="s">
        <v>144</v>
      </c>
      <c r="C11" s="72" t="s">
        <v>100</v>
      </c>
      <c r="D11" s="17" t="s">
        <v>44</v>
      </c>
      <c r="E11" s="17">
        <v>70</v>
      </c>
      <c r="F11" s="45"/>
      <c r="G11" s="116">
        <f t="shared" ref="G11:G21" si="0">E11*F11</f>
        <v>0</v>
      </c>
      <c r="H11" s="121"/>
      <c r="I11" s="99">
        <f>G11*H11</f>
        <v>0</v>
      </c>
      <c r="J11" s="99">
        <f t="shared" ref="J11:J21" si="1">G11+I11</f>
        <v>0</v>
      </c>
      <c r="K11" s="32"/>
      <c r="IT11"/>
      <c r="IU11"/>
    </row>
    <row r="12" spans="1:255" s="11" customFormat="1">
      <c r="A12" s="23">
        <f>A11+1</f>
        <v>2</v>
      </c>
      <c r="B12" s="16" t="s">
        <v>146</v>
      </c>
      <c r="C12" s="17" t="s">
        <v>147</v>
      </c>
      <c r="D12" s="17" t="s">
        <v>148</v>
      </c>
      <c r="E12" s="17">
        <v>10</v>
      </c>
      <c r="F12" s="45"/>
      <c r="G12" s="116">
        <f t="shared" si="0"/>
        <v>0</v>
      </c>
      <c r="H12" s="121"/>
      <c r="I12" s="99">
        <f t="shared" ref="I12:I22" si="2">G12*H12</f>
        <v>0</v>
      </c>
      <c r="J12" s="99">
        <f t="shared" si="1"/>
        <v>0</v>
      </c>
      <c r="K12" s="20"/>
      <c r="IT12"/>
      <c r="IU12"/>
    </row>
    <row r="13" spans="1:255" s="11" customFormat="1" ht="25.5">
      <c r="A13" s="23">
        <f t="shared" ref="A13:A22" si="3">A12+1</f>
        <v>3</v>
      </c>
      <c r="B13" s="32" t="s">
        <v>418</v>
      </c>
      <c r="C13" s="17" t="s">
        <v>355</v>
      </c>
      <c r="D13" s="17" t="s">
        <v>63</v>
      </c>
      <c r="E13" s="17">
        <v>80</v>
      </c>
      <c r="F13" s="17"/>
      <c r="G13" s="116">
        <f>E13*F13</f>
        <v>0</v>
      </c>
      <c r="H13" s="121"/>
      <c r="I13" s="99">
        <f t="shared" si="2"/>
        <v>0</v>
      </c>
      <c r="J13" s="99">
        <f>G13+I13</f>
        <v>0</v>
      </c>
      <c r="K13" s="80"/>
      <c r="IT13"/>
      <c r="IU13"/>
    </row>
    <row r="14" spans="1:255" s="11" customFormat="1">
      <c r="A14" s="23">
        <f t="shared" si="3"/>
        <v>4</v>
      </c>
      <c r="B14" s="16" t="s">
        <v>149</v>
      </c>
      <c r="C14" s="27" t="s">
        <v>82</v>
      </c>
      <c r="D14" s="17" t="s">
        <v>150</v>
      </c>
      <c r="E14" s="17">
        <v>70</v>
      </c>
      <c r="F14" s="45"/>
      <c r="G14" s="116">
        <f t="shared" si="0"/>
        <v>0</v>
      </c>
      <c r="H14" s="121"/>
      <c r="I14" s="99">
        <f t="shared" si="2"/>
        <v>0</v>
      </c>
      <c r="J14" s="99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16" t="s">
        <v>153</v>
      </c>
      <c r="C15" s="72" t="s">
        <v>644</v>
      </c>
      <c r="D15" s="17" t="s">
        <v>154</v>
      </c>
      <c r="E15" s="17">
        <v>14</v>
      </c>
      <c r="F15" s="45"/>
      <c r="G15" s="116">
        <f t="shared" si="0"/>
        <v>0</v>
      </c>
      <c r="H15" s="121"/>
      <c r="I15" s="99">
        <f t="shared" si="2"/>
        <v>0</v>
      </c>
      <c r="J15" s="99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96" t="s">
        <v>658</v>
      </c>
      <c r="C16" s="72" t="s">
        <v>707</v>
      </c>
      <c r="D16" s="72" t="s">
        <v>21</v>
      </c>
      <c r="E16" s="17">
        <v>100</v>
      </c>
      <c r="F16" s="45"/>
      <c r="G16" s="116">
        <f t="shared" si="0"/>
        <v>0</v>
      </c>
      <c r="H16" s="121"/>
      <c r="I16" s="99">
        <f t="shared" si="2"/>
        <v>0</v>
      </c>
      <c r="J16" s="99">
        <f t="shared" si="1"/>
        <v>0</v>
      </c>
      <c r="K16" s="20"/>
      <c r="IT16"/>
      <c r="IU16"/>
    </row>
    <row r="17" spans="1:255" s="11" customFormat="1">
      <c r="A17" s="23">
        <f t="shared" si="3"/>
        <v>7</v>
      </c>
      <c r="B17" s="16" t="s">
        <v>859</v>
      </c>
      <c r="C17" s="21" t="s">
        <v>155</v>
      </c>
      <c r="D17" s="17" t="s">
        <v>63</v>
      </c>
      <c r="E17" s="17">
        <v>1500</v>
      </c>
      <c r="F17" s="58"/>
      <c r="G17" s="116">
        <f t="shared" si="0"/>
        <v>0</v>
      </c>
      <c r="H17" s="121"/>
      <c r="I17" s="99">
        <f t="shared" si="2"/>
        <v>0</v>
      </c>
      <c r="J17" s="99">
        <f t="shared" si="1"/>
        <v>0</v>
      </c>
      <c r="K17" s="20"/>
      <c r="IT17"/>
      <c r="IU17"/>
    </row>
    <row r="18" spans="1:255" s="11" customFormat="1">
      <c r="A18" s="23">
        <f t="shared" si="3"/>
        <v>8</v>
      </c>
      <c r="B18" s="16" t="s">
        <v>159</v>
      </c>
      <c r="C18" s="17" t="s">
        <v>160</v>
      </c>
      <c r="D18" s="17" t="s">
        <v>161</v>
      </c>
      <c r="E18" s="17">
        <v>20</v>
      </c>
      <c r="F18" s="45"/>
      <c r="G18" s="116">
        <f t="shared" si="0"/>
        <v>0</v>
      </c>
      <c r="H18" s="121"/>
      <c r="I18" s="99">
        <f t="shared" si="2"/>
        <v>0</v>
      </c>
      <c r="J18" s="99">
        <f t="shared" si="1"/>
        <v>0</v>
      </c>
      <c r="K18" s="20"/>
      <c r="IT18"/>
      <c r="IU18"/>
    </row>
    <row r="19" spans="1:255" s="11" customFormat="1">
      <c r="A19" s="23">
        <f t="shared" si="3"/>
        <v>9</v>
      </c>
      <c r="B19" s="16" t="s">
        <v>163</v>
      </c>
      <c r="C19" s="17" t="s">
        <v>30</v>
      </c>
      <c r="D19" s="17" t="s">
        <v>121</v>
      </c>
      <c r="E19" s="17">
        <v>20</v>
      </c>
      <c r="F19" s="45"/>
      <c r="G19" s="116">
        <f t="shared" si="0"/>
        <v>0</v>
      </c>
      <c r="H19" s="121"/>
      <c r="I19" s="99">
        <f t="shared" si="2"/>
        <v>0</v>
      </c>
      <c r="J19" s="99">
        <f t="shared" si="1"/>
        <v>0</v>
      </c>
      <c r="K19" s="20"/>
      <c r="IT19"/>
      <c r="IU19"/>
    </row>
    <row r="20" spans="1:255" s="11" customFormat="1">
      <c r="A20" s="23">
        <f t="shared" si="3"/>
        <v>10</v>
      </c>
      <c r="B20" s="16" t="s">
        <v>164</v>
      </c>
      <c r="C20" s="17" t="s">
        <v>165</v>
      </c>
      <c r="D20" s="17" t="s">
        <v>44</v>
      </c>
      <c r="E20" s="17">
        <v>45</v>
      </c>
      <c r="F20" s="45"/>
      <c r="G20" s="116">
        <f t="shared" si="0"/>
        <v>0</v>
      </c>
      <c r="H20" s="121"/>
      <c r="I20" s="99">
        <f t="shared" si="2"/>
        <v>0</v>
      </c>
      <c r="J20" s="99">
        <f t="shared" si="1"/>
        <v>0</v>
      </c>
      <c r="K20" s="20"/>
      <c r="IT20"/>
      <c r="IU20"/>
    </row>
    <row r="21" spans="1:255" s="11" customFormat="1">
      <c r="A21" s="23">
        <f t="shared" si="3"/>
        <v>11</v>
      </c>
      <c r="B21" s="16" t="s">
        <v>166</v>
      </c>
      <c r="C21" s="17" t="s">
        <v>167</v>
      </c>
      <c r="D21" s="17" t="s">
        <v>23</v>
      </c>
      <c r="E21" s="72">
        <v>180</v>
      </c>
      <c r="F21" s="45"/>
      <c r="G21" s="116">
        <f t="shared" si="0"/>
        <v>0</v>
      </c>
      <c r="H21" s="121"/>
      <c r="I21" s="99">
        <f t="shared" si="2"/>
        <v>0</v>
      </c>
      <c r="J21" s="99">
        <f t="shared" si="1"/>
        <v>0</v>
      </c>
      <c r="K21" s="20"/>
      <c r="IT21"/>
      <c r="IU21"/>
    </row>
    <row r="22" spans="1:255" s="11" customFormat="1" ht="26.25" thickBot="1">
      <c r="A22" s="23">
        <f t="shared" si="3"/>
        <v>12</v>
      </c>
      <c r="B22" s="107" t="s">
        <v>170</v>
      </c>
      <c r="C22" s="25" t="s">
        <v>708</v>
      </c>
      <c r="D22" s="23" t="s">
        <v>68</v>
      </c>
      <c r="E22" s="25">
        <v>30</v>
      </c>
      <c r="F22" s="59"/>
      <c r="G22" s="127">
        <f>E22*F22</f>
        <v>0</v>
      </c>
      <c r="H22" s="121"/>
      <c r="I22" s="99">
        <f t="shared" si="2"/>
        <v>0</v>
      </c>
      <c r="J22" s="126">
        <f>G22+I22</f>
        <v>0</v>
      </c>
      <c r="K22" s="20"/>
      <c r="IT22"/>
      <c r="IU22"/>
    </row>
    <row r="23" spans="1:255" s="43" customFormat="1" ht="13.5" thickBot="1">
      <c r="A23" s="39"/>
      <c r="B23" s="40" t="s">
        <v>76</v>
      </c>
      <c r="C23" s="12"/>
      <c r="D23" s="12"/>
      <c r="E23" s="12"/>
      <c r="F23" s="12"/>
      <c r="G23" s="120">
        <f>SUM(G11:G22)</f>
        <v>0</v>
      </c>
      <c r="H23" s="41"/>
      <c r="I23" s="161"/>
      <c r="J23" s="123">
        <f>SUM(J11:J22)</f>
        <v>0</v>
      </c>
      <c r="K23" s="111"/>
      <c r="IT23"/>
      <c r="IU23"/>
    </row>
    <row r="24" spans="1:255" s="43" customFormat="1">
      <c r="A24" s="39"/>
      <c r="B24" s="39"/>
      <c r="C24" s="42"/>
      <c r="D24" s="39"/>
      <c r="E24" s="39"/>
      <c r="F24" s="39"/>
      <c r="G24" s="39"/>
      <c r="H24" s="39"/>
      <c r="I24" s="42"/>
      <c r="J24" s="42"/>
      <c r="K24" s="42"/>
      <c r="IT24"/>
      <c r="IU24"/>
    </row>
    <row r="25" spans="1:255" s="43" customFormat="1">
      <c r="A25" s="39"/>
      <c r="B25" s="39"/>
      <c r="C25" s="42"/>
      <c r="D25" s="39"/>
      <c r="E25" s="39"/>
      <c r="F25" s="39"/>
      <c r="G25" s="39"/>
      <c r="H25" s="39"/>
      <c r="I25" s="42"/>
      <c r="J25" s="42"/>
      <c r="K25" s="42"/>
      <c r="IT25"/>
      <c r="IU25"/>
    </row>
    <row r="26" spans="1:255" s="43" customFormat="1">
      <c r="A26" s="39"/>
      <c r="B26" s="1" t="s">
        <v>77</v>
      </c>
      <c r="C26" s="42"/>
      <c r="D26" s="39"/>
      <c r="E26" s="39"/>
      <c r="F26" s="39"/>
      <c r="G26" s="39"/>
      <c r="H26" s="39"/>
      <c r="I26" s="301" t="s">
        <v>78</v>
      </c>
      <c r="J26" s="301"/>
      <c r="K26" s="301"/>
      <c r="IT26"/>
      <c r="IU26"/>
    </row>
    <row r="27" spans="1:255" s="43" customFormat="1">
      <c r="A27" s="39"/>
      <c r="B27" s="1" t="s">
        <v>79</v>
      </c>
      <c r="C27" s="42"/>
      <c r="D27" s="39"/>
      <c r="E27" s="39"/>
      <c r="F27" s="39"/>
      <c r="G27" s="39"/>
      <c r="H27" s="39"/>
      <c r="I27" s="301" t="s">
        <v>80</v>
      </c>
      <c r="J27" s="301"/>
      <c r="K27" s="301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 s="43" customFormat="1">
      <c r="I118" s="112"/>
      <c r="J118" s="112"/>
      <c r="K118" s="112"/>
      <c r="IT118"/>
      <c r="IU118"/>
    </row>
    <row r="119" spans="1:255" s="43" customFormat="1">
      <c r="I119" s="112"/>
      <c r="J119" s="112"/>
      <c r="K119" s="112"/>
      <c r="IT119"/>
      <c r="IU119"/>
    </row>
    <row r="120" spans="1:255" s="43" customFormat="1">
      <c r="I120" s="112"/>
      <c r="J120" s="112"/>
      <c r="K120" s="112"/>
      <c r="IT120"/>
      <c r="IU120"/>
    </row>
    <row r="121" spans="1:255" s="43" customFormat="1">
      <c r="I121" s="112"/>
      <c r="J121" s="112"/>
      <c r="K121" s="112"/>
      <c r="IT121"/>
      <c r="IU121"/>
    </row>
    <row r="122" spans="1:255" s="43" customFormat="1">
      <c r="I122" s="112"/>
      <c r="J122" s="112"/>
      <c r="K122" s="112"/>
      <c r="IT122"/>
      <c r="IU122"/>
    </row>
    <row r="123" spans="1:255" s="43" customFormat="1">
      <c r="I123" s="112"/>
      <c r="J123" s="112"/>
      <c r="K123" s="112"/>
      <c r="IT123"/>
      <c r="IU123"/>
    </row>
    <row r="124" spans="1:255" s="43" customFormat="1">
      <c r="I124" s="112"/>
      <c r="J124" s="112"/>
      <c r="K124" s="112"/>
      <c r="IT124"/>
      <c r="IU124"/>
    </row>
    <row r="125" spans="1:255" s="43" customFormat="1">
      <c r="I125" s="112"/>
      <c r="J125" s="112"/>
      <c r="K125" s="112"/>
      <c r="IT125"/>
      <c r="IU125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</sheetData>
  <mergeCells count="16">
    <mergeCell ref="I26:K26"/>
    <mergeCell ref="I27:K2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8"/>
  <sheetViews>
    <sheetView workbookViewId="0"/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02" t="s">
        <v>868</v>
      </c>
      <c r="I1" s="302"/>
      <c r="J1" s="302"/>
      <c r="K1" s="302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</row>
    <row r="4" spans="1:11">
      <c r="A4" s="303" t="s">
        <v>865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>
      <c r="A5" s="232"/>
      <c r="B5" s="5"/>
      <c r="C5" s="5"/>
      <c r="D5" s="6"/>
      <c r="E5" s="7"/>
      <c r="F5" s="7"/>
      <c r="G5" s="7"/>
      <c r="H5" s="7"/>
      <c r="I5" s="110"/>
      <c r="J5" s="110"/>
      <c r="K5" s="60"/>
    </row>
    <row r="6" spans="1:11">
      <c r="A6" s="4" t="s">
        <v>4</v>
      </c>
      <c r="B6" s="5"/>
      <c r="C6" s="5"/>
      <c r="D6" s="304" t="s">
        <v>5</v>
      </c>
      <c r="E6" s="304"/>
      <c r="F6" s="304"/>
      <c r="G6" s="304"/>
      <c r="H6" s="304"/>
      <c r="I6" s="304"/>
      <c r="J6" s="304"/>
      <c r="K6" s="304"/>
    </row>
    <row r="7" spans="1:11">
      <c r="A7" s="4" t="s">
        <v>6</v>
      </c>
      <c r="B7" s="5"/>
      <c r="C7" s="5"/>
      <c r="D7" s="304" t="s">
        <v>5</v>
      </c>
      <c r="E7" s="304"/>
      <c r="F7" s="304"/>
      <c r="G7" s="304"/>
      <c r="H7" s="304"/>
      <c r="I7" s="304"/>
      <c r="J7" s="304"/>
      <c r="K7" s="304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</row>
    <row r="10" spans="1:11" ht="23.25" customHeight="1">
      <c r="A10" s="305"/>
      <c r="B10" s="305"/>
      <c r="C10" s="305"/>
      <c r="D10" s="305"/>
      <c r="E10" s="305"/>
      <c r="F10" s="307"/>
      <c r="G10" s="307"/>
      <c r="H10" s="233" t="s">
        <v>14</v>
      </c>
      <c r="I10" s="233" t="s">
        <v>15</v>
      </c>
      <c r="J10" s="305"/>
      <c r="K10" s="307"/>
    </row>
    <row r="11" spans="1:11" ht="26.25" thickBot="1">
      <c r="A11" s="23">
        <v>1</v>
      </c>
      <c r="B11" s="96" t="s">
        <v>866</v>
      </c>
      <c r="C11" s="97" t="s">
        <v>994</v>
      </c>
      <c r="D11" s="72" t="s">
        <v>867</v>
      </c>
      <c r="E11" s="17">
        <v>150</v>
      </c>
      <c r="F11" s="224"/>
      <c r="G11" s="101">
        <f>E11*F11</f>
        <v>0</v>
      </c>
      <c r="H11" s="121"/>
      <c r="I11" s="99">
        <f>G11*H11</f>
        <v>0</v>
      </c>
      <c r="J11" s="99">
        <f>G11+I11</f>
        <v>0</v>
      </c>
      <c r="K11" s="15"/>
    </row>
    <row r="12" spans="1:1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216"/>
      <c r="J12" s="120">
        <f>SUM(J11:J11)</f>
        <v>0</v>
      </c>
      <c r="K12" s="111"/>
    </row>
    <row r="13" spans="1:1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</row>
    <row r="14" spans="1:1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</row>
    <row r="15" spans="1:11">
      <c r="A15" s="39"/>
      <c r="B15" s="23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</row>
    <row r="16" spans="1:11">
      <c r="A16" s="39"/>
      <c r="B16" s="23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</row>
    <row r="17" spans="1:11">
      <c r="A17" s="43"/>
      <c r="B17" s="43"/>
      <c r="C17" s="43"/>
      <c r="D17" s="43"/>
      <c r="E17" s="43"/>
      <c r="F17" s="43"/>
      <c r="G17" s="43"/>
      <c r="H17" s="43"/>
      <c r="I17" s="112"/>
      <c r="J17" s="112"/>
      <c r="K17" s="112"/>
    </row>
    <row r="18" spans="1:11">
      <c r="A18" s="43"/>
      <c r="B18" s="43"/>
      <c r="C18" s="43"/>
      <c r="D18" s="43"/>
      <c r="E18" s="43"/>
      <c r="F18" s="43"/>
      <c r="G18" s="43"/>
      <c r="H18" s="43"/>
      <c r="I18" s="112"/>
      <c r="J18" s="112"/>
      <c r="K18" s="112"/>
    </row>
  </sheetData>
  <mergeCells count="16"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5:K15"/>
  </mergeCells>
  <pageMargins left="0.39370078740157483" right="0.39370078740157483" top="0.59055118110236227" bottom="0.59055118110236227" header="0" footer="0"/>
  <pageSetup paperSize="9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F24" sqref="F24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3.5703125" customWidth="1"/>
  </cols>
  <sheetData>
    <row r="1" spans="1:11">
      <c r="A1" s="4"/>
      <c r="B1" s="5"/>
      <c r="C1" s="5"/>
      <c r="D1" s="6"/>
      <c r="E1" s="7"/>
      <c r="F1" s="7"/>
      <c r="G1" s="7"/>
      <c r="H1" s="302" t="s">
        <v>871</v>
      </c>
      <c r="I1" s="302"/>
      <c r="J1" s="302"/>
      <c r="K1" s="302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</row>
    <row r="4" spans="1:11">
      <c r="A4" s="303" t="s">
        <v>869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>
      <c r="A5" s="232"/>
      <c r="B5" s="5"/>
      <c r="C5" s="5"/>
      <c r="D5" s="6"/>
      <c r="E5" s="7"/>
      <c r="F5" s="7"/>
      <c r="G5" s="7"/>
      <c r="H5" s="7"/>
      <c r="I5" s="110"/>
      <c r="J5" s="110"/>
      <c r="K5" s="60"/>
    </row>
    <row r="6" spans="1:11">
      <c r="A6" s="4" t="s">
        <v>4</v>
      </c>
      <c r="B6" s="5"/>
      <c r="C6" s="5"/>
      <c r="D6" s="304" t="s">
        <v>5</v>
      </c>
      <c r="E6" s="304"/>
      <c r="F6" s="304"/>
      <c r="G6" s="304"/>
      <c r="H6" s="304"/>
      <c r="I6" s="304"/>
      <c r="J6" s="304"/>
      <c r="K6" s="304"/>
    </row>
    <row r="7" spans="1:11">
      <c r="A7" s="4" t="s">
        <v>6</v>
      </c>
      <c r="B7" s="5"/>
      <c r="C7" s="5"/>
      <c r="D7" s="304" t="s">
        <v>5</v>
      </c>
      <c r="E7" s="304"/>
      <c r="F7" s="304"/>
      <c r="G7" s="304"/>
      <c r="H7" s="304"/>
      <c r="I7" s="304"/>
      <c r="J7" s="304"/>
      <c r="K7" s="304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149999999999999" customHeight="1">
      <c r="A9" s="313" t="s">
        <v>7</v>
      </c>
      <c r="B9" s="314" t="s">
        <v>8</v>
      </c>
      <c r="C9" s="314" t="s">
        <v>9</v>
      </c>
      <c r="D9" s="314" t="s">
        <v>669</v>
      </c>
      <c r="E9" s="314" t="s">
        <v>694</v>
      </c>
      <c r="F9" s="315" t="s">
        <v>10</v>
      </c>
      <c r="G9" s="315" t="s">
        <v>11</v>
      </c>
      <c r="H9" s="313" t="s">
        <v>12</v>
      </c>
      <c r="I9" s="313"/>
      <c r="J9" s="313" t="s">
        <v>13</v>
      </c>
      <c r="K9" s="315" t="s">
        <v>798</v>
      </c>
    </row>
    <row r="10" spans="1:11" ht="16.149999999999999" customHeight="1">
      <c r="A10" s="313"/>
      <c r="B10" s="313"/>
      <c r="C10" s="313"/>
      <c r="D10" s="313"/>
      <c r="E10" s="313"/>
      <c r="F10" s="315"/>
      <c r="G10" s="315"/>
      <c r="H10" s="275" t="s">
        <v>14</v>
      </c>
      <c r="I10" s="275" t="s">
        <v>15</v>
      </c>
      <c r="J10" s="313"/>
      <c r="K10" s="315"/>
    </row>
    <row r="11" spans="1:11" ht="25.5">
      <c r="A11" s="276">
        <v>1</v>
      </c>
      <c r="B11" s="277" t="s">
        <v>870</v>
      </c>
      <c r="C11" s="278" t="s">
        <v>209</v>
      </c>
      <c r="D11" s="279" t="s">
        <v>867</v>
      </c>
      <c r="E11" s="280">
        <v>40</v>
      </c>
      <c r="F11" s="281"/>
      <c r="G11" s="282">
        <f>E11*F11</f>
        <v>0</v>
      </c>
      <c r="H11" s="283"/>
      <c r="I11" s="284">
        <f>G11*H11</f>
        <v>0</v>
      </c>
      <c r="J11" s="284">
        <f>G11+I11</f>
        <v>0</v>
      </c>
      <c r="K11" s="285"/>
    </row>
    <row r="12" spans="1:11">
      <c r="A12" s="39"/>
      <c r="B12" s="287" t="s">
        <v>76</v>
      </c>
      <c r="C12" s="12"/>
      <c r="D12" s="12"/>
      <c r="E12" s="12"/>
      <c r="F12" s="12"/>
      <c r="G12" s="286">
        <f>SUM(G11:G11)</f>
        <v>0</v>
      </c>
      <c r="H12" s="41"/>
      <c r="I12" s="216"/>
      <c r="J12" s="286">
        <f>SUM(J11:J11)</f>
        <v>0</v>
      </c>
      <c r="K12" s="111"/>
    </row>
    <row r="13" spans="1:1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</row>
    <row r="14" spans="1:1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</row>
    <row r="15" spans="1:11">
      <c r="A15" s="39"/>
      <c r="B15" s="23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</row>
    <row r="16" spans="1:11">
      <c r="A16" s="39"/>
      <c r="B16" s="23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</row>
  </sheetData>
  <mergeCells count="16"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5:K15"/>
  </mergeCells>
  <pageMargins left="0.39370078740157483" right="0.39370078740157483" top="0.59055118110236227" bottom="0.59055118110236227" header="0" footer="0"/>
  <pageSetup paperSize="9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7"/>
  <sheetViews>
    <sheetView workbookViewId="0"/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02" t="s">
        <v>924</v>
      </c>
      <c r="I1" s="302"/>
      <c r="J1" s="302"/>
      <c r="K1" s="302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</row>
    <row r="4" spans="1:11">
      <c r="A4" s="303" t="s">
        <v>873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>
      <c r="A5" s="232"/>
      <c r="B5" s="5"/>
      <c r="C5" s="5"/>
      <c r="D5" s="6"/>
      <c r="E5" s="7"/>
      <c r="F5" s="7"/>
      <c r="G5" s="7"/>
      <c r="H5" s="7"/>
      <c r="I5" s="110"/>
      <c r="J5" s="110"/>
      <c r="K5" s="60"/>
    </row>
    <row r="6" spans="1:11">
      <c r="A6" s="4" t="s">
        <v>4</v>
      </c>
      <c r="B6" s="5"/>
      <c r="C6" s="5"/>
      <c r="D6" s="304" t="s">
        <v>5</v>
      </c>
      <c r="E6" s="304"/>
      <c r="F6" s="304"/>
      <c r="G6" s="304"/>
      <c r="H6" s="304"/>
      <c r="I6" s="304"/>
      <c r="J6" s="304"/>
      <c r="K6" s="304"/>
    </row>
    <row r="7" spans="1:11">
      <c r="A7" s="4" t="s">
        <v>6</v>
      </c>
      <c r="B7" s="5"/>
      <c r="C7" s="5"/>
      <c r="D7" s="304" t="s">
        <v>5</v>
      </c>
      <c r="E7" s="304"/>
      <c r="F7" s="304"/>
      <c r="G7" s="304"/>
      <c r="H7" s="304"/>
      <c r="I7" s="304"/>
      <c r="J7" s="304"/>
      <c r="K7" s="304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</row>
    <row r="10" spans="1:11">
      <c r="A10" s="311"/>
      <c r="B10" s="311"/>
      <c r="C10" s="311"/>
      <c r="D10" s="311"/>
      <c r="E10" s="311"/>
      <c r="F10" s="312"/>
      <c r="G10" s="312"/>
      <c r="H10" s="234" t="s">
        <v>14</v>
      </c>
      <c r="I10" s="234" t="s">
        <v>15</v>
      </c>
      <c r="J10" s="311"/>
      <c r="K10" s="312"/>
    </row>
    <row r="11" spans="1:11">
      <c r="A11" s="246">
        <v>1</v>
      </c>
      <c r="B11" s="247" t="s">
        <v>872</v>
      </c>
      <c r="C11" s="248" t="s">
        <v>152</v>
      </c>
      <c r="D11" s="249" t="s">
        <v>47</v>
      </c>
      <c r="E11" s="238">
        <v>90</v>
      </c>
      <c r="F11" s="250"/>
      <c r="G11" s="240">
        <f>E11*F11</f>
        <v>0</v>
      </c>
      <c r="H11" s="241"/>
      <c r="I11" s="242">
        <f>G11*H11</f>
        <v>0</v>
      </c>
      <c r="J11" s="242">
        <f>G11+I11</f>
        <v>0</v>
      </c>
      <c r="K11" s="236"/>
    </row>
    <row r="12" spans="1:11" ht="26.25" thickBot="1">
      <c r="A12" s="246">
        <v>2</v>
      </c>
      <c r="B12" s="247" t="s">
        <v>872</v>
      </c>
      <c r="C12" s="248" t="s">
        <v>995</v>
      </c>
      <c r="D12" s="249" t="s">
        <v>47</v>
      </c>
      <c r="E12" s="238">
        <v>90</v>
      </c>
      <c r="F12" s="250"/>
      <c r="G12" s="245">
        <f>E12*F12</f>
        <v>0</v>
      </c>
      <c r="H12" s="241"/>
      <c r="I12" s="242">
        <f>G12*H12</f>
        <v>0</v>
      </c>
      <c r="J12" s="244">
        <f>G12+I12</f>
        <v>0</v>
      </c>
      <c r="K12" s="236"/>
    </row>
    <row r="13" spans="1:11" ht="13.5" thickBot="1">
      <c r="A13" s="39"/>
      <c r="B13" s="235" t="s">
        <v>76</v>
      </c>
      <c r="C13" s="12"/>
      <c r="D13" s="12"/>
      <c r="E13" s="12"/>
      <c r="F13" s="12"/>
      <c r="G13" s="120">
        <f>SUM(G11:G12)</f>
        <v>0</v>
      </c>
      <c r="H13" s="41"/>
      <c r="I13" s="216"/>
      <c r="J13" s="120">
        <f>SUM(J11:J12)</f>
        <v>0</v>
      </c>
      <c r="K13" s="111"/>
    </row>
    <row r="14" spans="1:1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</row>
    <row r="15" spans="1:1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</row>
    <row r="16" spans="1:11">
      <c r="A16" s="39"/>
      <c r="B16" s="231" t="s">
        <v>77</v>
      </c>
      <c r="C16" s="42"/>
      <c r="D16" s="39"/>
      <c r="E16" s="39"/>
      <c r="F16" s="39"/>
      <c r="G16" s="39"/>
      <c r="H16" s="39"/>
      <c r="I16" s="301" t="s">
        <v>78</v>
      </c>
      <c r="J16" s="301"/>
      <c r="K16" s="301"/>
    </row>
    <row r="17" spans="1:11">
      <c r="A17" s="39"/>
      <c r="B17" s="231" t="s">
        <v>79</v>
      </c>
      <c r="C17" s="42"/>
      <c r="D17" s="39"/>
      <c r="E17" s="39"/>
      <c r="F17" s="39"/>
      <c r="G17" s="39"/>
      <c r="H17" s="39"/>
      <c r="I17" s="301" t="s">
        <v>80</v>
      </c>
      <c r="J17" s="301"/>
      <c r="K17" s="301"/>
    </row>
  </sheetData>
  <mergeCells count="16"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6:K16"/>
  </mergeCells>
  <pageMargins left="0.39370078740157483" right="0.39370078740157483" top="0.59055118110236227" bottom="0.59055118110236227" header="0" footer="0"/>
  <pageSetup paperSize="9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D20" sqref="D19:D20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02" t="s">
        <v>923</v>
      </c>
      <c r="I1" s="302"/>
      <c r="J1" s="302"/>
      <c r="K1" s="302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</row>
    <row r="4" spans="1:11">
      <c r="A4" s="303" t="s">
        <v>874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>
      <c r="A5" s="232"/>
      <c r="B5" s="5"/>
      <c r="C5" s="5"/>
      <c r="D5" s="6"/>
      <c r="E5" s="7"/>
      <c r="F5" s="7"/>
      <c r="G5" s="7"/>
      <c r="H5" s="7"/>
      <c r="I5" s="110"/>
      <c r="J5" s="110"/>
      <c r="K5" s="60"/>
    </row>
    <row r="6" spans="1:11">
      <c r="A6" s="4" t="s">
        <v>4</v>
      </c>
      <c r="B6" s="5"/>
      <c r="C6" s="5"/>
      <c r="D6" s="304" t="s">
        <v>5</v>
      </c>
      <c r="E6" s="304"/>
      <c r="F6" s="304"/>
      <c r="G6" s="304"/>
      <c r="H6" s="304"/>
      <c r="I6" s="304"/>
      <c r="J6" s="304"/>
      <c r="K6" s="304"/>
    </row>
    <row r="7" spans="1:11">
      <c r="A7" s="4" t="s">
        <v>6</v>
      </c>
      <c r="B7" s="5"/>
      <c r="C7" s="5"/>
      <c r="D7" s="304" t="s">
        <v>5</v>
      </c>
      <c r="E7" s="304"/>
      <c r="F7" s="304"/>
      <c r="G7" s="304"/>
      <c r="H7" s="304"/>
      <c r="I7" s="304"/>
      <c r="J7" s="304"/>
      <c r="K7" s="304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</row>
    <row r="10" spans="1:11" ht="16.149999999999999" customHeight="1">
      <c r="A10" s="311"/>
      <c r="B10" s="311"/>
      <c r="C10" s="311"/>
      <c r="D10" s="311"/>
      <c r="E10" s="311"/>
      <c r="F10" s="312"/>
      <c r="G10" s="312"/>
      <c r="H10" s="234" t="s">
        <v>14</v>
      </c>
      <c r="I10" s="234" t="s">
        <v>15</v>
      </c>
      <c r="J10" s="311"/>
      <c r="K10" s="312"/>
    </row>
    <row r="11" spans="1:11" ht="25.5">
      <c r="A11" s="246">
        <v>1</v>
      </c>
      <c r="B11" s="247" t="s">
        <v>1040</v>
      </c>
      <c r="C11" s="248" t="s">
        <v>996</v>
      </c>
      <c r="D11" s="249" t="s">
        <v>110</v>
      </c>
      <c r="E11" s="238">
        <v>90</v>
      </c>
      <c r="F11" s="250"/>
      <c r="G11" s="240">
        <f>E11*F11</f>
        <v>0</v>
      </c>
      <c r="H11" s="241"/>
      <c r="I11" s="242">
        <f>G11*H11</f>
        <v>0</v>
      </c>
      <c r="J11" s="242">
        <f>G11+I11</f>
        <v>0</v>
      </c>
      <c r="K11" s="236"/>
    </row>
    <row r="12" spans="1:11" ht="26.25" thickBot="1">
      <c r="A12" s="246">
        <v>2</v>
      </c>
      <c r="B12" s="247" t="s">
        <v>1040</v>
      </c>
      <c r="C12" s="248" t="s">
        <v>997</v>
      </c>
      <c r="D12" s="249" t="s">
        <v>110</v>
      </c>
      <c r="E12" s="238">
        <v>500</v>
      </c>
      <c r="F12" s="250"/>
      <c r="G12" s="245">
        <f>E12*F12</f>
        <v>0</v>
      </c>
      <c r="H12" s="241"/>
      <c r="I12" s="242">
        <f>G12*H12</f>
        <v>0</v>
      </c>
      <c r="J12" s="244">
        <f>G12+I12</f>
        <v>0</v>
      </c>
      <c r="K12" s="236"/>
    </row>
    <row r="13" spans="1:11" ht="13.5" thickBot="1">
      <c r="A13" s="39"/>
      <c r="B13" s="235" t="s">
        <v>76</v>
      </c>
      <c r="C13" s="12"/>
      <c r="D13" s="12"/>
      <c r="E13" s="12"/>
      <c r="F13" s="12"/>
      <c r="G13" s="120">
        <f>SUM(G11:G12)</f>
        <v>0</v>
      </c>
      <c r="H13" s="41"/>
      <c r="I13" s="216"/>
      <c r="J13" s="120">
        <f>SUM(J11:J12)</f>
        <v>0</v>
      </c>
      <c r="K13" s="111"/>
    </row>
    <row r="14" spans="1:1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</row>
    <row r="15" spans="1:1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</row>
    <row r="16" spans="1:11">
      <c r="A16" s="39"/>
      <c r="B16" s="231" t="s">
        <v>77</v>
      </c>
      <c r="C16" s="42"/>
      <c r="D16" s="39"/>
      <c r="E16" s="39"/>
      <c r="F16" s="39"/>
      <c r="G16" s="39"/>
      <c r="H16" s="39"/>
      <c r="I16" s="301" t="s">
        <v>78</v>
      </c>
      <c r="J16" s="301"/>
      <c r="K16" s="301"/>
    </row>
    <row r="17" spans="1:11">
      <c r="A17" s="39"/>
      <c r="B17" s="231" t="s">
        <v>79</v>
      </c>
      <c r="C17" s="42"/>
      <c r="D17" s="39"/>
      <c r="E17" s="39"/>
      <c r="F17" s="39"/>
      <c r="G17" s="39"/>
      <c r="H17" s="39"/>
      <c r="I17" s="301" t="s">
        <v>80</v>
      </c>
      <c r="J17" s="301"/>
      <c r="K17" s="301"/>
    </row>
  </sheetData>
  <mergeCells count="16"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6:K16"/>
  </mergeCells>
  <pageMargins left="0.39370078740157483" right="0.39370078740157483" top="0.59055118110236227" bottom="0.59055118110236227" header="0" footer="0"/>
  <pageSetup paperSize="9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D11" sqref="D11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02" t="s">
        <v>922</v>
      </c>
      <c r="I1" s="302"/>
      <c r="J1" s="302"/>
      <c r="K1" s="302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</row>
    <row r="4" spans="1:11">
      <c r="A4" s="303" t="s">
        <v>875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>
      <c r="A5" s="232"/>
      <c r="B5" s="5"/>
      <c r="C5" s="5"/>
      <c r="D5" s="6"/>
      <c r="E5" s="7"/>
      <c r="F5" s="7"/>
      <c r="G5" s="7"/>
      <c r="H5" s="7"/>
      <c r="I5" s="110"/>
      <c r="J5" s="110"/>
      <c r="K5" s="60"/>
    </row>
    <row r="6" spans="1:11">
      <c r="A6" s="4" t="s">
        <v>4</v>
      </c>
      <c r="B6" s="5"/>
      <c r="C6" s="5"/>
      <c r="D6" s="304" t="s">
        <v>5</v>
      </c>
      <c r="E6" s="304"/>
      <c r="F6" s="304"/>
      <c r="G6" s="304"/>
      <c r="H6" s="304"/>
      <c r="I6" s="304"/>
      <c r="J6" s="304"/>
      <c r="K6" s="304"/>
    </row>
    <row r="7" spans="1:11">
      <c r="A7" s="4" t="s">
        <v>6</v>
      </c>
      <c r="B7" s="5"/>
      <c r="C7" s="5"/>
      <c r="D7" s="304" t="s">
        <v>5</v>
      </c>
      <c r="E7" s="304"/>
      <c r="F7" s="304"/>
      <c r="G7" s="304"/>
      <c r="H7" s="304"/>
      <c r="I7" s="304"/>
      <c r="J7" s="304"/>
      <c r="K7" s="304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</row>
    <row r="10" spans="1:11" ht="16.149999999999999" customHeight="1">
      <c r="A10" s="305"/>
      <c r="B10" s="305"/>
      <c r="C10" s="305"/>
      <c r="D10" s="305"/>
      <c r="E10" s="305"/>
      <c r="F10" s="307"/>
      <c r="G10" s="307"/>
      <c r="H10" s="233" t="s">
        <v>14</v>
      </c>
      <c r="I10" s="233" t="s">
        <v>15</v>
      </c>
      <c r="J10" s="305"/>
      <c r="K10" s="307"/>
    </row>
    <row r="11" spans="1:11" ht="26.25" thickBot="1">
      <c r="A11" s="23">
        <v>1</v>
      </c>
      <c r="B11" s="96" t="s">
        <v>1040</v>
      </c>
      <c r="C11" s="97" t="s">
        <v>1041</v>
      </c>
      <c r="D11" s="72" t="s">
        <v>876</v>
      </c>
      <c r="E11" s="17">
        <v>1000</v>
      </c>
      <c r="F11" s="224"/>
      <c r="G11" s="101">
        <f>E11*F11</f>
        <v>0</v>
      </c>
      <c r="H11" s="121"/>
      <c r="I11" s="99">
        <f>G11*H11</f>
        <v>0</v>
      </c>
      <c r="J11" s="99">
        <f>G11+I11</f>
        <v>0</v>
      </c>
      <c r="K11" s="15"/>
    </row>
    <row r="12" spans="1:1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216"/>
      <c r="J12" s="120">
        <f>SUM(J11:J11)</f>
        <v>0</v>
      </c>
      <c r="K12" s="111"/>
    </row>
    <row r="13" spans="1:1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</row>
    <row r="14" spans="1:1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</row>
    <row r="15" spans="1:11">
      <c r="A15" s="39"/>
      <c r="B15" s="23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</row>
    <row r="16" spans="1:11">
      <c r="A16" s="39"/>
      <c r="B16" s="23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</row>
  </sheetData>
  <mergeCells count="16"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5:K15"/>
  </mergeCells>
  <pageMargins left="0.39370078740157483" right="0.39370078740157483" top="0.59055118110236227" bottom="0.59055118110236227" header="0" footer="0"/>
  <pageSetup paperSize="9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18"/>
  <sheetViews>
    <sheetView workbookViewId="0"/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02" t="s">
        <v>925</v>
      </c>
      <c r="I1" s="302"/>
      <c r="J1" s="302"/>
      <c r="K1" s="302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</row>
    <row r="4" spans="1:11">
      <c r="A4" s="303" t="s">
        <v>957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>
      <c r="A5" s="289"/>
      <c r="B5" s="5"/>
      <c r="C5" s="5"/>
      <c r="D5" s="6"/>
      <c r="E5" s="7"/>
      <c r="F5" s="7"/>
      <c r="G5" s="7"/>
      <c r="H5" s="7"/>
      <c r="I5" s="110"/>
      <c r="J5" s="110"/>
      <c r="K5" s="60"/>
    </row>
    <row r="6" spans="1:11">
      <c r="A6" s="4" t="s">
        <v>4</v>
      </c>
      <c r="B6" s="5"/>
      <c r="C6" s="5"/>
      <c r="D6" s="304" t="s">
        <v>5</v>
      </c>
      <c r="E6" s="304"/>
      <c r="F6" s="304"/>
      <c r="G6" s="304"/>
      <c r="H6" s="304"/>
      <c r="I6" s="304"/>
      <c r="J6" s="304"/>
      <c r="K6" s="304"/>
    </row>
    <row r="7" spans="1:11">
      <c r="A7" s="4" t="s">
        <v>6</v>
      </c>
      <c r="B7" s="5"/>
      <c r="C7" s="5"/>
      <c r="D7" s="304" t="s">
        <v>5</v>
      </c>
      <c r="E7" s="304"/>
      <c r="F7" s="304"/>
      <c r="G7" s="304"/>
      <c r="H7" s="304"/>
      <c r="I7" s="304"/>
      <c r="J7" s="304"/>
      <c r="K7" s="304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</row>
    <row r="10" spans="1:11" ht="16.149999999999999" customHeight="1">
      <c r="A10" s="305"/>
      <c r="B10" s="305"/>
      <c r="C10" s="305"/>
      <c r="D10" s="305"/>
      <c r="E10" s="305"/>
      <c r="F10" s="307"/>
      <c r="G10" s="307"/>
      <c r="H10" s="290" t="s">
        <v>14</v>
      </c>
      <c r="I10" s="290" t="s">
        <v>15</v>
      </c>
      <c r="J10" s="305"/>
      <c r="K10" s="307"/>
    </row>
    <row r="11" spans="1:11" ht="26.25" thickBot="1">
      <c r="A11" s="23">
        <v>1</v>
      </c>
      <c r="B11" s="91" t="s">
        <v>785</v>
      </c>
      <c r="C11" s="90" t="s">
        <v>25</v>
      </c>
      <c r="D11" s="90" t="s">
        <v>786</v>
      </c>
      <c r="E11" s="90">
        <v>130</v>
      </c>
      <c r="F11" s="18"/>
      <c r="G11" s="218">
        <f>E11*F11</f>
        <v>0</v>
      </c>
      <c r="H11" s="121"/>
      <c r="I11" s="99">
        <f>G11*H11</f>
        <v>0</v>
      </c>
      <c r="J11" s="126">
        <f>G11+I11</f>
        <v>0</v>
      </c>
      <c r="K11" s="20"/>
    </row>
    <row r="12" spans="1:1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216"/>
      <c r="J12" s="120">
        <f>SUM(J11:J11)</f>
        <v>0</v>
      </c>
      <c r="K12" s="111"/>
    </row>
    <row r="13" spans="1:1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</row>
    <row r="14" spans="1:1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</row>
    <row r="15" spans="1:11">
      <c r="A15" s="39"/>
      <c r="B15" s="288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</row>
    <row r="16" spans="1:11">
      <c r="A16" s="39"/>
      <c r="B16" s="288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</row>
    <row r="17" spans="1:11">
      <c r="A17" s="43"/>
      <c r="B17" s="43"/>
      <c r="C17" s="43"/>
      <c r="D17" s="43"/>
      <c r="E17" s="43"/>
      <c r="F17" s="43"/>
      <c r="G17" s="43"/>
      <c r="H17" s="43"/>
      <c r="I17" s="112"/>
      <c r="J17" s="112"/>
      <c r="K17" s="112"/>
    </row>
    <row r="18" spans="1:11">
      <c r="A18" s="43"/>
      <c r="B18" s="43"/>
      <c r="C18" s="43"/>
      <c r="D18" s="43"/>
      <c r="E18" s="43"/>
      <c r="F18" s="43"/>
      <c r="G18" s="43"/>
      <c r="H18" s="43"/>
      <c r="I18" s="112"/>
      <c r="J18" s="112"/>
      <c r="K18" s="112"/>
    </row>
  </sheetData>
  <mergeCells count="16"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5:K15"/>
  </mergeCells>
  <pageMargins left="0.39370078740157483" right="0.39370078740157483" top="0.59055118110236227" bottom="0.59055118110236227" header="0" footer="0"/>
  <pageSetup paperSize="9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19" sqref="F19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02" t="s">
        <v>1023</v>
      </c>
      <c r="I1" s="302"/>
      <c r="J1" s="302"/>
      <c r="K1" s="302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</row>
    <row r="4" spans="1:11">
      <c r="A4" s="303" t="s">
        <v>1024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>
      <c r="A5" s="299"/>
      <c r="B5" s="5"/>
      <c r="C5" s="5"/>
      <c r="D5" s="6"/>
      <c r="E5" s="7"/>
      <c r="F5" s="7"/>
      <c r="G5" s="7"/>
      <c r="H5" s="7"/>
      <c r="I5" s="110"/>
      <c r="J5" s="110"/>
      <c r="K5" s="60"/>
    </row>
    <row r="6" spans="1:11">
      <c r="A6" s="4" t="s">
        <v>4</v>
      </c>
      <c r="B6" s="5"/>
      <c r="C6" s="5"/>
      <c r="D6" s="304" t="s">
        <v>5</v>
      </c>
      <c r="E6" s="304"/>
      <c r="F6" s="304"/>
      <c r="G6" s="304"/>
      <c r="H6" s="304"/>
      <c r="I6" s="304"/>
      <c r="J6" s="304"/>
      <c r="K6" s="304"/>
    </row>
    <row r="7" spans="1:11">
      <c r="A7" s="4" t="s">
        <v>6</v>
      </c>
      <c r="B7" s="5"/>
      <c r="C7" s="5"/>
      <c r="D7" s="304" t="s">
        <v>5</v>
      </c>
      <c r="E7" s="304"/>
      <c r="F7" s="304"/>
      <c r="G7" s="304"/>
      <c r="H7" s="304"/>
      <c r="I7" s="304"/>
      <c r="J7" s="304"/>
      <c r="K7" s="304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</row>
    <row r="10" spans="1:11" ht="16.149999999999999" customHeight="1">
      <c r="A10" s="311"/>
      <c r="B10" s="311"/>
      <c r="C10" s="311"/>
      <c r="D10" s="311"/>
      <c r="E10" s="311"/>
      <c r="F10" s="312"/>
      <c r="G10" s="312"/>
      <c r="H10" s="300" t="s">
        <v>14</v>
      </c>
      <c r="I10" s="300" t="s">
        <v>15</v>
      </c>
      <c r="J10" s="311"/>
      <c r="K10" s="312"/>
    </row>
    <row r="11" spans="1:11">
      <c r="A11" s="246">
        <v>1</v>
      </c>
      <c r="B11" s="89" t="s">
        <v>574</v>
      </c>
      <c r="C11" s="90" t="s">
        <v>67</v>
      </c>
      <c r="D11" s="90" t="s">
        <v>18</v>
      </c>
      <c r="E11" s="274">
        <v>5</v>
      </c>
      <c r="F11" s="18"/>
      <c r="G11" s="116">
        <f>E11*F11</f>
        <v>0</v>
      </c>
      <c r="H11" s="121"/>
      <c r="I11" s="99">
        <f>G11*H11</f>
        <v>0</v>
      </c>
      <c r="J11" s="99">
        <f>G11+I11</f>
        <v>0</v>
      </c>
      <c r="K11" s="236"/>
    </row>
    <row r="12" spans="1:11" ht="13.5" thickBot="1">
      <c r="A12" s="246">
        <v>2</v>
      </c>
      <c r="B12" s="89" t="s">
        <v>574</v>
      </c>
      <c r="C12" s="90" t="s">
        <v>128</v>
      </c>
      <c r="D12" s="90" t="s">
        <v>575</v>
      </c>
      <c r="E12" s="274">
        <v>5</v>
      </c>
      <c r="F12" s="26"/>
      <c r="G12" s="116">
        <f>E12*F12</f>
        <v>0</v>
      </c>
      <c r="H12" s="121"/>
      <c r="I12" s="99">
        <f>G12*H12</f>
        <v>0</v>
      </c>
      <c r="J12" s="99">
        <f>G12+I12</f>
        <v>0</v>
      </c>
      <c r="K12" s="236"/>
    </row>
    <row r="13" spans="1:11" ht="13.5" thickBot="1">
      <c r="A13" s="39"/>
      <c r="B13" s="235" t="s">
        <v>76</v>
      </c>
      <c r="C13" s="12"/>
      <c r="D13" s="12"/>
      <c r="E13" s="12"/>
      <c r="F13" s="12"/>
      <c r="G13" s="120">
        <f>SUM(G11:G12)</f>
        <v>0</v>
      </c>
      <c r="H13" s="41"/>
      <c r="I13" s="216"/>
      <c r="J13" s="120">
        <f>SUM(J11:J12)</f>
        <v>0</v>
      </c>
      <c r="K13" s="111"/>
    </row>
    <row r="14" spans="1:1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</row>
    <row r="15" spans="1:1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</row>
    <row r="16" spans="1:11">
      <c r="A16" s="39"/>
      <c r="B16" s="298" t="s">
        <v>77</v>
      </c>
      <c r="C16" s="42"/>
      <c r="D16" s="39"/>
      <c r="E16" s="39"/>
      <c r="F16" s="39"/>
      <c r="G16" s="39"/>
      <c r="H16" s="39"/>
      <c r="I16" s="301" t="s">
        <v>78</v>
      </c>
      <c r="J16" s="301"/>
      <c r="K16" s="301"/>
    </row>
    <row r="17" spans="1:11">
      <c r="A17" s="39"/>
      <c r="B17" s="298" t="s">
        <v>79</v>
      </c>
      <c r="C17" s="42"/>
      <c r="D17" s="39"/>
      <c r="E17" s="39"/>
      <c r="F17" s="39"/>
      <c r="G17" s="39"/>
      <c r="H17" s="39"/>
      <c r="I17" s="301" t="s">
        <v>80</v>
      </c>
      <c r="J17" s="301"/>
      <c r="K17" s="301"/>
    </row>
  </sheetData>
  <mergeCells count="16"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6:K16"/>
  </mergeCells>
  <pageMargins left="0.39370078740157483" right="0.39370078740157483" top="0.59055118110236227" bottom="0.59055118110236227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44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803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143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13.5" thickBot="1">
      <c r="A11" s="15">
        <v>1</v>
      </c>
      <c r="B11" s="162" t="s">
        <v>618</v>
      </c>
      <c r="C11" s="27" t="s">
        <v>171</v>
      </c>
      <c r="D11" s="72" t="s">
        <v>709</v>
      </c>
      <c r="E11" s="17">
        <v>35</v>
      </c>
      <c r="F11" s="26"/>
      <c r="G11" s="128">
        <f>E11*F11</f>
        <v>0</v>
      </c>
      <c r="H11" s="121"/>
      <c r="I11" s="99">
        <f>G11*H11</f>
        <v>0</v>
      </c>
      <c r="J11" s="126">
        <f>G11+I11</f>
        <v>0</v>
      </c>
      <c r="K11" s="20"/>
      <c r="IT11"/>
      <c r="IU11"/>
    </row>
    <row r="12" spans="1:255" s="43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161"/>
      <c r="J12" s="123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4:255" s="43" customFormat="1">
      <c r="I17" s="112"/>
      <c r="J17" s="112"/>
      <c r="K17" s="112"/>
      <c r="IT17"/>
      <c r="IU17"/>
    </row>
    <row r="18" spans="4:255" s="43" customFormat="1">
      <c r="I18" s="112"/>
      <c r="J18" s="112"/>
      <c r="K18" s="112"/>
      <c r="IT18"/>
      <c r="IU18"/>
    </row>
    <row r="19" spans="4:255" s="43" customFormat="1">
      <c r="I19" s="112"/>
      <c r="J19" s="112"/>
      <c r="K19" s="112"/>
      <c r="IT19"/>
      <c r="IU19"/>
    </row>
    <row r="20" spans="4:255" s="43" customFormat="1">
      <c r="I20" s="112"/>
      <c r="J20" s="112"/>
      <c r="K20" s="112"/>
      <c r="IT20"/>
      <c r="IU20"/>
    </row>
    <row r="21" spans="4:255" s="43" customFormat="1">
      <c r="I21" s="112"/>
      <c r="J21" s="112"/>
      <c r="K21" s="112"/>
      <c r="IT21"/>
      <c r="IU21"/>
    </row>
    <row r="22" spans="4:255" s="43" customFormat="1">
      <c r="I22" s="112"/>
      <c r="J22" s="112"/>
      <c r="K22" s="112"/>
      <c r="IT22"/>
      <c r="IU22"/>
    </row>
    <row r="23" spans="4:255" s="43" customFormat="1">
      <c r="I23" s="112"/>
      <c r="J23" s="112"/>
      <c r="K23" s="112"/>
      <c r="IT23"/>
      <c r="IU23"/>
    </row>
    <row r="24" spans="4:255" s="43" customFormat="1">
      <c r="I24" s="112"/>
      <c r="J24" s="112"/>
      <c r="K24" s="112"/>
      <c r="IT24"/>
      <c r="IU24"/>
    </row>
    <row r="25" spans="4:255" s="43" customFormat="1">
      <c r="I25" s="112"/>
      <c r="J25" s="112"/>
      <c r="K25" s="112"/>
      <c r="IT25"/>
      <c r="IU25"/>
    </row>
    <row r="26" spans="4:255" s="43" customFormat="1">
      <c r="I26" s="112"/>
      <c r="J26" s="112"/>
      <c r="K26" s="112"/>
      <c r="IT26"/>
      <c r="IU26"/>
    </row>
    <row r="27" spans="4:255" s="43" customFormat="1">
      <c r="I27" s="112"/>
      <c r="J27" s="112"/>
      <c r="K27" s="112"/>
      <c r="IT27"/>
      <c r="IU27"/>
    </row>
    <row r="28" spans="4:255" s="43" customFormat="1">
      <c r="I28" s="112"/>
      <c r="J28" s="112"/>
      <c r="K28" s="112"/>
      <c r="IT28"/>
      <c r="IU28"/>
    </row>
    <row r="29" spans="4:255" s="43" customFormat="1">
      <c r="D29" s="43" t="s">
        <v>998</v>
      </c>
      <c r="I29" s="112"/>
      <c r="J29" s="112"/>
      <c r="K29" s="112"/>
      <c r="IT29"/>
      <c r="IU29"/>
    </row>
    <row r="30" spans="4:255" s="43" customFormat="1">
      <c r="I30" s="112"/>
      <c r="J30" s="112"/>
      <c r="K30" s="112"/>
      <c r="IT30"/>
      <c r="IU30"/>
    </row>
    <row r="31" spans="4:255" s="43" customFormat="1">
      <c r="I31" s="112"/>
      <c r="J31" s="112"/>
      <c r="K31" s="112"/>
      <c r="IT31"/>
      <c r="IU31"/>
    </row>
    <row r="32" spans="4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12"/>
      <c r="J115" s="112"/>
      <c r="K115" s="112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47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804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805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25.5">
      <c r="A11" s="15">
        <v>1</v>
      </c>
      <c r="B11" s="32" t="s">
        <v>173</v>
      </c>
      <c r="C11" s="17" t="s">
        <v>175</v>
      </c>
      <c r="D11" s="17" t="s">
        <v>174</v>
      </c>
      <c r="E11" s="17">
        <v>60</v>
      </c>
      <c r="F11" s="103"/>
      <c r="G11" s="116">
        <f>E11*F11</f>
        <v>0</v>
      </c>
      <c r="H11" s="121"/>
      <c r="I11" s="99">
        <f>G11*H11</f>
        <v>0</v>
      </c>
      <c r="J11" s="99">
        <f>G11+I11</f>
        <v>0</v>
      </c>
      <c r="K11" s="20"/>
      <c r="IT11"/>
      <c r="IU11"/>
    </row>
    <row r="12" spans="1:255" s="11" customFormat="1" ht="25.5">
      <c r="A12" s="23">
        <f>A11+1</f>
        <v>2</v>
      </c>
      <c r="B12" s="32" t="s">
        <v>173</v>
      </c>
      <c r="C12" s="17" t="s">
        <v>176</v>
      </c>
      <c r="D12" s="17" t="s">
        <v>174</v>
      </c>
      <c r="E12" s="17">
        <v>580</v>
      </c>
      <c r="F12" s="26"/>
      <c r="G12" s="116">
        <f>E12*F12</f>
        <v>0</v>
      </c>
      <c r="H12" s="121"/>
      <c r="I12" s="99">
        <f>G12*H12</f>
        <v>0</v>
      </c>
      <c r="J12" s="99">
        <f>G12+I12</f>
        <v>0</v>
      </c>
      <c r="K12" s="20"/>
      <c r="IT12"/>
      <c r="IU12"/>
    </row>
    <row r="13" spans="1:255" s="11" customFormat="1" ht="25.5">
      <c r="A13" s="23">
        <f>A12+1</f>
        <v>3</v>
      </c>
      <c r="B13" s="83" t="s">
        <v>173</v>
      </c>
      <c r="C13" s="72" t="s">
        <v>710</v>
      </c>
      <c r="D13" s="17" t="s">
        <v>174</v>
      </c>
      <c r="E13" s="17">
        <v>20</v>
      </c>
      <c r="F13" s="26"/>
      <c r="G13" s="128">
        <f>E13*F13</f>
        <v>0</v>
      </c>
      <c r="H13" s="121"/>
      <c r="I13" s="99">
        <f>G13*H13</f>
        <v>0</v>
      </c>
      <c r="J13" s="126">
        <f>G13+I13</f>
        <v>0</v>
      </c>
      <c r="K13" s="20"/>
      <c r="IT13"/>
      <c r="IU13"/>
    </row>
    <row r="14" spans="1:255" s="11" customFormat="1" ht="13.5" thickBot="1">
      <c r="A14" s="291">
        <v>4</v>
      </c>
      <c r="B14" s="16" t="s">
        <v>543</v>
      </c>
      <c r="C14" s="77" t="s">
        <v>46</v>
      </c>
      <c r="D14" s="17" t="s">
        <v>110</v>
      </c>
      <c r="E14" s="17">
        <v>400</v>
      </c>
      <c r="F14" s="103"/>
      <c r="G14" s="101">
        <f>E14*F14</f>
        <v>0</v>
      </c>
      <c r="H14" s="121"/>
      <c r="I14" s="99">
        <f>G14*H14</f>
        <v>0</v>
      </c>
      <c r="J14" s="99">
        <f>G14+I14</f>
        <v>0</v>
      </c>
      <c r="K14" s="292"/>
      <c r="IT14"/>
      <c r="IU14"/>
    </row>
    <row r="15" spans="1:255" s="43" customFormat="1" ht="13.5" thickBot="1">
      <c r="A15" s="39"/>
      <c r="B15" s="40" t="s">
        <v>76</v>
      </c>
      <c r="C15" s="12"/>
      <c r="D15" s="12"/>
      <c r="E15" s="12"/>
      <c r="F15" s="12"/>
      <c r="G15" s="120">
        <f>SUM(G11:G14)</f>
        <v>0</v>
      </c>
      <c r="H15" s="41"/>
      <c r="I15" s="161"/>
      <c r="J15" s="120">
        <f>SUM(J11:J14)</f>
        <v>0</v>
      </c>
      <c r="K15" s="111"/>
      <c r="IT15"/>
      <c r="IU15"/>
    </row>
    <row r="16" spans="1:255" s="43" customFormat="1">
      <c r="A16" s="39"/>
      <c r="B16" s="39"/>
      <c r="C16" s="42"/>
      <c r="D16" s="39"/>
      <c r="E16" s="39"/>
      <c r="F16" s="39"/>
      <c r="G16" s="39"/>
      <c r="H16" s="39"/>
      <c r="I16" s="42"/>
      <c r="J16" s="42"/>
      <c r="K16" s="42"/>
      <c r="IT16"/>
      <c r="IU16"/>
    </row>
    <row r="17" spans="1:255" s="43" customFormat="1">
      <c r="A17" s="39"/>
      <c r="B17" s="39"/>
      <c r="C17" s="42"/>
      <c r="D17" s="39"/>
      <c r="E17" s="39"/>
      <c r="F17" s="39"/>
      <c r="G17" s="39"/>
      <c r="H17" s="39"/>
      <c r="I17" s="42"/>
      <c r="J17" s="42"/>
      <c r="K17" s="42"/>
      <c r="IT17"/>
      <c r="IU17"/>
    </row>
    <row r="18" spans="1:255" s="43" customFormat="1">
      <c r="A18" s="39"/>
      <c r="B18" s="1" t="s">
        <v>77</v>
      </c>
      <c r="C18" s="42"/>
      <c r="D18" s="39"/>
      <c r="E18" s="39"/>
      <c r="F18" s="39"/>
      <c r="G18" s="39"/>
      <c r="H18" s="39"/>
      <c r="I18" s="301" t="s">
        <v>78</v>
      </c>
      <c r="J18" s="301"/>
      <c r="K18" s="301"/>
      <c r="IT18"/>
      <c r="IU18"/>
    </row>
    <row r="19" spans="1:255" s="43" customFormat="1">
      <c r="A19" s="39"/>
      <c r="B19" s="1" t="s">
        <v>79</v>
      </c>
      <c r="C19" s="42"/>
      <c r="D19" s="39"/>
      <c r="E19" s="39"/>
      <c r="F19" s="39"/>
      <c r="G19" s="39"/>
      <c r="H19" s="39"/>
      <c r="I19" s="301" t="s">
        <v>80</v>
      </c>
      <c r="J19" s="301"/>
      <c r="K19" s="301"/>
      <c r="IT19"/>
      <c r="IU19"/>
    </row>
    <row r="20" spans="1:255" s="43" customFormat="1">
      <c r="C20" s="43" t="s">
        <v>999</v>
      </c>
      <c r="I20" s="112"/>
      <c r="J20" s="112"/>
      <c r="K20" s="112"/>
      <c r="IT20"/>
      <c r="IU20"/>
    </row>
    <row r="21" spans="1:255" s="43" customFormat="1">
      <c r="I21" s="112"/>
      <c r="J21" s="112"/>
      <c r="K21" s="112"/>
      <c r="IT21"/>
      <c r="IU21"/>
    </row>
    <row r="22" spans="1:255" s="43" customFormat="1">
      <c r="I22" s="112"/>
      <c r="J22" s="112"/>
      <c r="K22" s="112"/>
      <c r="IT22"/>
      <c r="IU22"/>
    </row>
    <row r="23" spans="1:255" s="43" customFormat="1">
      <c r="I23" s="112"/>
      <c r="J23" s="112"/>
      <c r="K23" s="112"/>
      <c r="IT23"/>
      <c r="IU23"/>
    </row>
    <row r="24" spans="1:255" s="43" customFormat="1">
      <c r="I24" s="112"/>
      <c r="J24" s="112"/>
      <c r="K24" s="112"/>
      <c r="IT24"/>
      <c r="IU24"/>
    </row>
    <row r="25" spans="1:255" s="43" customFormat="1">
      <c r="I25" s="112"/>
      <c r="J25" s="112"/>
      <c r="K25" s="112"/>
      <c r="IT25"/>
      <c r="IU25"/>
    </row>
    <row r="26" spans="1:255" s="43" customFormat="1">
      <c r="I26" s="112"/>
      <c r="J26" s="112"/>
      <c r="K26" s="112"/>
      <c r="IT26"/>
      <c r="IU26"/>
    </row>
    <row r="27" spans="1:255" s="43" customFormat="1">
      <c r="I27" s="112"/>
      <c r="J27" s="112"/>
      <c r="K27" s="112"/>
      <c r="IT27"/>
      <c r="IU27"/>
    </row>
    <row r="28" spans="1:255" s="43" customFormat="1">
      <c r="I28" s="112"/>
      <c r="J28" s="112"/>
      <c r="K28" s="112"/>
      <c r="IT28"/>
      <c r="IU28"/>
    </row>
    <row r="29" spans="1:255" s="43" customFormat="1">
      <c r="I29" s="112"/>
      <c r="J29" s="112"/>
      <c r="K29" s="112"/>
      <c r="IT29"/>
      <c r="IU29"/>
    </row>
    <row r="30" spans="1:255" s="43" customFormat="1">
      <c r="I30" s="112"/>
      <c r="J30" s="112"/>
      <c r="K30" s="112"/>
      <c r="IT30"/>
      <c r="IU30"/>
    </row>
    <row r="31" spans="1:255" s="43" customFormat="1">
      <c r="I31" s="112"/>
      <c r="J31" s="112"/>
      <c r="K31" s="112"/>
      <c r="IT31"/>
      <c r="IU31"/>
    </row>
    <row r="32" spans="1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 s="43" customFormat="1">
      <c r="I115" s="112"/>
      <c r="J115" s="112"/>
      <c r="K115" s="112"/>
      <c r="IT115"/>
      <c r="IU115"/>
    </row>
    <row r="116" spans="1:255" s="43" customFormat="1">
      <c r="I116" s="112"/>
      <c r="J116" s="112"/>
      <c r="K116" s="112"/>
      <c r="IT116"/>
      <c r="IU116"/>
    </row>
    <row r="117" spans="1:255" s="43" customFormat="1">
      <c r="I117" s="112"/>
      <c r="J117" s="112"/>
      <c r="K117" s="112"/>
      <c r="IT117"/>
      <c r="IU117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</sheetData>
  <mergeCells count="16">
    <mergeCell ref="I18:K18"/>
    <mergeCell ref="I19:K19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44"/>
  <sheetViews>
    <sheetView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806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172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5" t="s">
        <v>7</v>
      </c>
      <c r="B9" s="306" t="s">
        <v>8</v>
      </c>
      <c r="C9" s="306" t="s">
        <v>9</v>
      </c>
      <c r="D9" s="306" t="s">
        <v>669</v>
      </c>
      <c r="E9" s="306" t="s">
        <v>694</v>
      </c>
      <c r="F9" s="307" t="s">
        <v>10</v>
      </c>
      <c r="G9" s="307" t="s">
        <v>11</v>
      </c>
      <c r="H9" s="305" t="s">
        <v>12</v>
      </c>
      <c r="I9" s="305"/>
      <c r="J9" s="305" t="s">
        <v>13</v>
      </c>
      <c r="K9" s="307" t="s">
        <v>798</v>
      </c>
      <c r="IT9"/>
      <c r="IU9"/>
    </row>
    <row r="10" spans="1:255" s="14" customFormat="1" ht="16.149999999999999" customHeight="1">
      <c r="A10" s="305"/>
      <c r="B10" s="305"/>
      <c r="C10" s="305"/>
      <c r="D10" s="305"/>
      <c r="E10" s="305"/>
      <c r="F10" s="307"/>
      <c r="G10" s="307"/>
      <c r="H10" s="2" t="s">
        <v>14</v>
      </c>
      <c r="I10" s="2" t="s">
        <v>15</v>
      </c>
      <c r="J10" s="305"/>
      <c r="K10" s="307"/>
      <c r="IT10"/>
      <c r="IU10"/>
    </row>
    <row r="11" spans="1:255" s="11" customFormat="1" ht="13.5" thickBot="1">
      <c r="A11" s="15">
        <v>1</v>
      </c>
      <c r="B11" s="107" t="s">
        <v>178</v>
      </c>
      <c r="C11" s="23" t="s">
        <v>179</v>
      </c>
      <c r="D11" s="23" t="s">
        <v>180</v>
      </c>
      <c r="E11" s="23">
        <v>5</v>
      </c>
      <c r="F11" s="33"/>
      <c r="G11" s="163">
        <f>E11*F11</f>
        <v>0</v>
      </c>
      <c r="H11" s="121"/>
      <c r="I11" s="99">
        <f>G11*H11</f>
        <v>0</v>
      </c>
      <c r="J11" s="126">
        <f>G11+I11</f>
        <v>0</v>
      </c>
      <c r="K11" s="63"/>
      <c r="IT11"/>
      <c r="IU11"/>
    </row>
    <row r="12" spans="1:255" s="43" customFormat="1" ht="13.5" thickBot="1">
      <c r="A12" s="39"/>
      <c r="B12" s="40" t="s">
        <v>76</v>
      </c>
      <c r="C12" s="12"/>
      <c r="D12" s="12"/>
      <c r="E12" s="12"/>
      <c r="F12" s="12"/>
      <c r="G12" s="120">
        <f>SUM(G11:G11)</f>
        <v>0</v>
      </c>
      <c r="H12" s="41"/>
      <c r="I12" s="161"/>
      <c r="J12" s="123">
        <f>SUM(J11:J11)</f>
        <v>0</v>
      </c>
      <c r="K12" s="111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77</v>
      </c>
      <c r="C15" s="42"/>
      <c r="D15" s="39"/>
      <c r="E15" s="39"/>
      <c r="F15" s="39"/>
      <c r="G15" s="39"/>
      <c r="H15" s="39"/>
      <c r="I15" s="301" t="s">
        <v>78</v>
      </c>
      <c r="J15" s="301"/>
      <c r="K15" s="301"/>
      <c r="IT15"/>
      <c r="IU15"/>
    </row>
    <row r="16" spans="1:255" s="43" customFormat="1">
      <c r="A16" s="39"/>
      <c r="B16" s="1" t="s">
        <v>79</v>
      </c>
      <c r="C16" s="42"/>
      <c r="D16" s="39"/>
      <c r="E16" s="39"/>
      <c r="F16" s="39"/>
      <c r="G16" s="39"/>
      <c r="H16" s="39"/>
      <c r="I16" s="301" t="s">
        <v>80</v>
      </c>
      <c r="J16" s="301"/>
      <c r="K16" s="301"/>
      <c r="IT16"/>
      <c r="IU16"/>
    </row>
    <row r="17" spans="9:255" s="43" customFormat="1">
      <c r="I17" s="112"/>
      <c r="J17" s="112"/>
      <c r="K17" s="112"/>
      <c r="IT17"/>
      <c r="IU17"/>
    </row>
    <row r="18" spans="9:255" s="43" customFormat="1">
      <c r="I18" s="112"/>
      <c r="J18" s="112"/>
      <c r="K18" s="112"/>
      <c r="IT18"/>
      <c r="IU18"/>
    </row>
    <row r="19" spans="9:255" s="43" customFormat="1">
      <c r="I19" s="112"/>
      <c r="J19" s="112"/>
      <c r="K19" s="112"/>
      <c r="IT19"/>
      <c r="IU19"/>
    </row>
    <row r="20" spans="9:255" s="43" customFormat="1">
      <c r="I20" s="112"/>
      <c r="J20" s="112"/>
      <c r="K20" s="112"/>
      <c r="IT20"/>
      <c r="IU20"/>
    </row>
    <row r="21" spans="9:255" s="43" customFormat="1">
      <c r="I21" s="112"/>
      <c r="J21" s="112"/>
      <c r="K21" s="112"/>
      <c r="IT21"/>
      <c r="IU21"/>
    </row>
    <row r="22" spans="9:255" s="43" customFormat="1">
      <c r="I22" s="112"/>
      <c r="J22" s="112"/>
      <c r="K22" s="112"/>
      <c r="IT22"/>
      <c r="IU22"/>
    </row>
    <row r="23" spans="9:255" s="43" customFormat="1">
      <c r="I23" s="112"/>
      <c r="J23" s="112"/>
      <c r="K23" s="112"/>
      <c r="IT23"/>
      <c r="IU23"/>
    </row>
    <row r="24" spans="9:255" s="43" customFormat="1">
      <c r="I24" s="112"/>
      <c r="J24" s="112"/>
      <c r="K24" s="112"/>
      <c r="IT24"/>
      <c r="IU24"/>
    </row>
    <row r="25" spans="9:255" s="43" customFormat="1">
      <c r="I25" s="112"/>
      <c r="J25" s="112"/>
      <c r="K25" s="112"/>
      <c r="IT25"/>
      <c r="IU25"/>
    </row>
    <row r="26" spans="9:255" s="43" customFormat="1">
      <c r="I26" s="112"/>
      <c r="J26" s="112"/>
      <c r="K26" s="112"/>
      <c r="IT26"/>
      <c r="IU26"/>
    </row>
    <row r="27" spans="9:255" s="43" customFormat="1">
      <c r="I27" s="112"/>
      <c r="J27" s="112"/>
      <c r="K27" s="112"/>
      <c r="IT27"/>
      <c r="IU27"/>
    </row>
    <row r="28" spans="9:255" s="43" customFormat="1">
      <c r="I28" s="112"/>
      <c r="J28" s="112"/>
      <c r="K28" s="112"/>
      <c r="IT28"/>
      <c r="IU28"/>
    </row>
    <row r="29" spans="9:255" s="43" customFormat="1">
      <c r="I29" s="112"/>
      <c r="J29" s="112"/>
      <c r="K29" s="112"/>
      <c r="IT29"/>
      <c r="IU29"/>
    </row>
    <row r="30" spans="9:255" s="43" customFormat="1">
      <c r="I30" s="112"/>
      <c r="J30" s="112"/>
      <c r="K30" s="112"/>
      <c r="IT30"/>
      <c r="IU30"/>
    </row>
    <row r="31" spans="9:255" s="43" customFormat="1">
      <c r="I31" s="112"/>
      <c r="J31" s="112"/>
      <c r="K31" s="112"/>
      <c r="IT31"/>
      <c r="IU31"/>
    </row>
    <row r="32" spans="9:255" s="43" customFormat="1">
      <c r="I32" s="112"/>
      <c r="J32" s="112"/>
      <c r="K32" s="112"/>
      <c r="IT32"/>
      <c r="IU32"/>
    </row>
    <row r="33" spans="9:255" s="43" customFormat="1">
      <c r="I33" s="112"/>
      <c r="J33" s="112"/>
      <c r="K33" s="112"/>
      <c r="IT33"/>
      <c r="IU33"/>
    </row>
    <row r="34" spans="9:255" s="43" customFormat="1">
      <c r="I34" s="112"/>
      <c r="J34" s="112"/>
      <c r="K34" s="112"/>
      <c r="IT34"/>
      <c r="IU34"/>
    </row>
    <row r="35" spans="9:255" s="43" customFormat="1">
      <c r="I35" s="112"/>
      <c r="J35" s="112"/>
      <c r="K35" s="112"/>
      <c r="IT35"/>
      <c r="IU35"/>
    </row>
    <row r="36" spans="9:255" s="43" customFormat="1">
      <c r="I36" s="112"/>
      <c r="J36" s="112"/>
      <c r="K36" s="112"/>
      <c r="IT36"/>
      <c r="IU36"/>
    </row>
    <row r="37" spans="9:255" s="43" customFormat="1">
      <c r="I37" s="112"/>
      <c r="J37" s="112"/>
      <c r="K37" s="112"/>
      <c r="IT37"/>
      <c r="IU37"/>
    </row>
    <row r="38" spans="9:255" s="43" customFormat="1">
      <c r="I38" s="112"/>
      <c r="J38" s="112"/>
      <c r="K38" s="112"/>
      <c r="IT38"/>
      <c r="IU38"/>
    </row>
    <row r="39" spans="9:255" s="43" customFormat="1">
      <c r="I39" s="112"/>
      <c r="J39" s="112"/>
      <c r="K39" s="112"/>
      <c r="IT39"/>
      <c r="IU39"/>
    </row>
    <row r="40" spans="9:255" s="43" customFormat="1">
      <c r="I40" s="112"/>
      <c r="J40" s="112"/>
      <c r="K40" s="112"/>
      <c r="IT40"/>
      <c r="IU40"/>
    </row>
    <row r="41" spans="9:255" s="43" customFormat="1">
      <c r="I41" s="112"/>
      <c r="J41" s="112"/>
      <c r="K41" s="112"/>
      <c r="IT41"/>
      <c r="IU41"/>
    </row>
    <row r="42" spans="9:255" s="43" customFormat="1">
      <c r="I42" s="112"/>
      <c r="J42" s="112"/>
      <c r="K42" s="112"/>
      <c r="IT42"/>
      <c r="IU42"/>
    </row>
    <row r="43" spans="9:255" s="43" customFormat="1">
      <c r="I43" s="112"/>
      <c r="J43" s="112"/>
      <c r="K43" s="112"/>
      <c r="IT43"/>
      <c r="IU43"/>
    </row>
    <row r="44" spans="9:255" s="43" customFormat="1">
      <c r="I44" s="112"/>
      <c r="J44" s="112"/>
      <c r="K44" s="112"/>
      <c r="IT44"/>
      <c r="IU44"/>
    </row>
    <row r="45" spans="9:255" s="43" customFormat="1">
      <c r="I45" s="112"/>
      <c r="J45" s="112"/>
      <c r="K45" s="112"/>
      <c r="IT45"/>
      <c r="IU45"/>
    </row>
    <row r="46" spans="9:255" s="43" customFormat="1">
      <c r="I46" s="112"/>
      <c r="J46" s="112"/>
      <c r="K46" s="112"/>
      <c r="IT46"/>
      <c r="IU46"/>
    </row>
    <row r="47" spans="9:255" s="43" customFormat="1">
      <c r="I47" s="112"/>
      <c r="J47" s="112"/>
      <c r="K47" s="112"/>
      <c r="IT47"/>
      <c r="IU47"/>
    </row>
    <row r="48" spans="9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1:255" s="43" customFormat="1">
      <c r="I113" s="112"/>
      <c r="J113" s="112"/>
      <c r="K113" s="112"/>
      <c r="IT113"/>
      <c r="IU113"/>
    </row>
    <row r="114" spans="1:255" s="43" customFormat="1">
      <c r="I114" s="112"/>
      <c r="J114" s="112"/>
      <c r="K114" s="112"/>
      <c r="IT114"/>
      <c r="IU114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12"/>
      <c r="J115" s="112"/>
      <c r="K115" s="112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12"/>
      <c r="J116" s="112"/>
      <c r="K116" s="112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12"/>
      <c r="J117" s="112"/>
      <c r="K117" s="112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12"/>
      <c r="J118" s="112"/>
      <c r="K118" s="112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12"/>
      <c r="J119" s="112"/>
      <c r="K119" s="112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12"/>
      <c r="J120" s="112"/>
      <c r="K120" s="112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12"/>
      <c r="J121" s="112"/>
      <c r="K121" s="112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12"/>
      <c r="J122" s="112"/>
      <c r="K122" s="11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12"/>
      <c r="J123" s="112"/>
      <c r="K123" s="112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12"/>
      <c r="J124" s="112"/>
      <c r="K124" s="112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12"/>
      <c r="J125" s="112"/>
      <c r="K125" s="112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12"/>
      <c r="J126" s="112"/>
      <c r="K126" s="112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12"/>
      <c r="J127" s="112"/>
      <c r="K127" s="112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12"/>
      <c r="J128" s="112"/>
      <c r="K128" s="112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12"/>
      <c r="J129" s="112"/>
      <c r="K129" s="112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12"/>
      <c r="J130" s="112"/>
      <c r="K130" s="112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12"/>
      <c r="J131" s="112"/>
      <c r="K131" s="112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61"/>
  <sheetViews>
    <sheetView topLeftCell="A7" workbookViewId="0"/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2" customWidth="1"/>
    <col min="10" max="10" width="12.7109375" style="102" customWidth="1"/>
    <col min="11" max="11" width="25.7109375" style="102" customWidth="1"/>
  </cols>
  <sheetData>
    <row r="1" spans="1:255" s="5" customFormat="1" ht="12.75" customHeight="1">
      <c r="A1" s="4"/>
      <c r="D1" s="6"/>
      <c r="E1" s="7"/>
      <c r="F1" s="7"/>
      <c r="G1" s="7"/>
      <c r="H1" s="302" t="s">
        <v>807</v>
      </c>
      <c r="I1" s="302"/>
      <c r="J1" s="302"/>
      <c r="K1" s="302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10"/>
      <c r="J2" s="110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10"/>
      <c r="J3" s="110"/>
      <c r="K3" s="60"/>
      <c r="L3" s="8"/>
    </row>
    <row r="4" spans="1:255" s="5" customFormat="1" ht="12.75" customHeight="1">
      <c r="A4" s="303" t="s">
        <v>177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10"/>
      <c r="J5" s="110"/>
      <c r="K5" s="60"/>
      <c r="L5" s="8"/>
    </row>
    <row r="6" spans="1:255" s="5" customFormat="1" ht="12.75" customHeight="1">
      <c r="A6" s="4" t="s">
        <v>4</v>
      </c>
      <c r="D6" s="304" t="s">
        <v>5</v>
      </c>
      <c r="E6" s="304"/>
      <c r="F6" s="304"/>
      <c r="G6" s="304"/>
      <c r="H6" s="304"/>
      <c r="I6" s="304"/>
      <c r="J6" s="304"/>
      <c r="K6" s="304"/>
      <c r="L6"/>
    </row>
    <row r="7" spans="1:255" s="5" customFormat="1">
      <c r="A7" s="4" t="s">
        <v>6</v>
      </c>
      <c r="D7" s="304" t="s">
        <v>5</v>
      </c>
      <c r="E7" s="304"/>
      <c r="F7" s="304"/>
      <c r="G7" s="304"/>
      <c r="H7" s="304"/>
      <c r="I7" s="304"/>
      <c r="J7" s="304"/>
      <c r="K7" s="30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149999999999999" customHeight="1">
      <c r="A9" s="308" t="s">
        <v>7</v>
      </c>
      <c r="B9" s="309" t="s">
        <v>8</v>
      </c>
      <c r="C9" s="309" t="s">
        <v>9</v>
      </c>
      <c r="D9" s="309" t="s">
        <v>669</v>
      </c>
      <c r="E9" s="309" t="s">
        <v>694</v>
      </c>
      <c r="F9" s="310" t="s">
        <v>10</v>
      </c>
      <c r="G9" s="310" t="s">
        <v>11</v>
      </c>
      <c r="H9" s="308" t="s">
        <v>12</v>
      </c>
      <c r="I9" s="308"/>
      <c r="J9" s="308" t="s">
        <v>13</v>
      </c>
      <c r="K9" s="307" t="s">
        <v>798</v>
      </c>
      <c r="IT9"/>
      <c r="IU9"/>
    </row>
    <row r="10" spans="1:255" s="14" customFormat="1" ht="16.149999999999999" customHeight="1">
      <c r="A10" s="308"/>
      <c r="B10" s="308"/>
      <c r="C10" s="308"/>
      <c r="D10" s="308"/>
      <c r="E10" s="308"/>
      <c r="F10" s="310"/>
      <c r="G10" s="310"/>
      <c r="H10" s="133" t="s">
        <v>14</v>
      </c>
      <c r="I10" s="133" t="s">
        <v>15</v>
      </c>
      <c r="J10" s="308"/>
      <c r="K10" s="307"/>
      <c r="IT10"/>
      <c r="IU10"/>
    </row>
    <row r="11" spans="1:255" s="11" customFormat="1">
      <c r="A11" s="134">
        <v>1</v>
      </c>
      <c r="B11" s="164" t="s">
        <v>187</v>
      </c>
      <c r="C11" s="181" t="s">
        <v>690</v>
      </c>
      <c r="D11" s="137" t="s">
        <v>188</v>
      </c>
      <c r="E11" s="137">
        <v>75</v>
      </c>
      <c r="F11" s="151"/>
      <c r="G11" s="152">
        <f>E11*F11</f>
        <v>0</v>
      </c>
      <c r="H11" s="165"/>
      <c r="I11" s="153">
        <f>G11*H11</f>
        <v>0</v>
      </c>
      <c r="J11" s="153">
        <f>G11+I11</f>
        <v>0</v>
      </c>
      <c r="K11" s="138"/>
      <c r="IT11"/>
      <c r="IU11"/>
    </row>
    <row r="12" spans="1:255" s="11" customFormat="1">
      <c r="A12" s="135">
        <f>A11+1</f>
        <v>2</v>
      </c>
      <c r="B12" s="164" t="s">
        <v>293</v>
      </c>
      <c r="C12" s="137" t="s">
        <v>207</v>
      </c>
      <c r="D12" s="137" t="s">
        <v>63</v>
      </c>
      <c r="E12" s="137">
        <v>50</v>
      </c>
      <c r="F12" s="151"/>
      <c r="G12" s="152">
        <f t="shared" ref="G12:G28" si="0">E12*F12</f>
        <v>0</v>
      </c>
      <c r="H12" s="165"/>
      <c r="I12" s="153">
        <f t="shared" ref="I12:I28" si="1">G12*H12</f>
        <v>0</v>
      </c>
      <c r="J12" s="153">
        <f t="shared" ref="J12:J28" si="2">G12+I12</f>
        <v>0</v>
      </c>
      <c r="K12" s="138"/>
      <c r="IT12"/>
      <c r="IU12"/>
    </row>
    <row r="13" spans="1:255" s="11" customFormat="1">
      <c r="A13" s="135">
        <f t="shared" ref="A13" si="3">A12+1</f>
        <v>3</v>
      </c>
      <c r="B13" s="129" t="s">
        <v>295</v>
      </c>
      <c r="C13" s="135" t="s">
        <v>185</v>
      </c>
      <c r="D13" s="135" t="s">
        <v>63</v>
      </c>
      <c r="E13" s="135">
        <v>5</v>
      </c>
      <c r="F13" s="166"/>
      <c r="G13" s="177">
        <f t="shared" si="0"/>
        <v>0</v>
      </c>
      <c r="H13" s="165"/>
      <c r="I13" s="153">
        <f t="shared" si="1"/>
        <v>0</v>
      </c>
      <c r="J13" s="153">
        <f t="shared" si="2"/>
        <v>0</v>
      </c>
      <c r="K13" s="138"/>
      <c r="IT13"/>
      <c r="IU13"/>
    </row>
    <row r="14" spans="1:255" s="11" customFormat="1">
      <c r="A14" s="135">
        <v>4</v>
      </c>
      <c r="B14" s="129" t="s">
        <v>930</v>
      </c>
      <c r="C14" s="135" t="s">
        <v>676</v>
      </c>
      <c r="D14" s="135" t="s">
        <v>855</v>
      </c>
      <c r="E14" s="135">
        <v>10</v>
      </c>
      <c r="F14" s="166"/>
      <c r="G14" s="177">
        <f t="shared" si="0"/>
        <v>0</v>
      </c>
      <c r="H14" s="165"/>
      <c r="I14" s="153">
        <f t="shared" si="1"/>
        <v>0</v>
      </c>
      <c r="J14" s="153">
        <f t="shared" si="2"/>
        <v>0</v>
      </c>
      <c r="K14" s="138"/>
      <c r="IT14"/>
      <c r="IU14"/>
    </row>
    <row r="15" spans="1:255" s="11" customFormat="1">
      <c r="A15" s="135">
        <v>5</v>
      </c>
      <c r="B15" s="129" t="s">
        <v>930</v>
      </c>
      <c r="C15" s="135" t="s">
        <v>960</v>
      </c>
      <c r="D15" s="135" t="s">
        <v>855</v>
      </c>
      <c r="E15" s="135">
        <v>10</v>
      </c>
      <c r="F15" s="166"/>
      <c r="G15" s="177">
        <f t="shared" si="0"/>
        <v>0</v>
      </c>
      <c r="H15" s="165"/>
      <c r="I15" s="153">
        <f t="shared" si="1"/>
        <v>0</v>
      </c>
      <c r="J15" s="153">
        <f t="shared" si="2"/>
        <v>0</v>
      </c>
      <c r="K15" s="138"/>
      <c r="IT15"/>
      <c r="IU15"/>
    </row>
    <row r="16" spans="1:255" s="11" customFormat="1">
      <c r="A16" s="135">
        <v>6</v>
      </c>
      <c r="B16" s="129" t="s">
        <v>930</v>
      </c>
      <c r="C16" s="135" t="s">
        <v>961</v>
      </c>
      <c r="D16" s="135" t="s">
        <v>855</v>
      </c>
      <c r="E16" s="135">
        <v>10</v>
      </c>
      <c r="F16" s="166"/>
      <c r="G16" s="177">
        <f t="shared" si="0"/>
        <v>0</v>
      </c>
      <c r="H16" s="165"/>
      <c r="I16" s="153">
        <f t="shared" si="1"/>
        <v>0</v>
      </c>
      <c r="J16" s="153">
        <f t="shared" si="2"/>
        <v>0</v>
      </c>
      <c r="K16" s="138"/>
      <c r="IT16"/>
      <c r="IU16"/>
    </row>
    <row r="17" spans="1:255" s="11" customFormat="1" ht="25.5">
      <c r="A17" s="135">
        <v>7</v>
      </c>
      <c r="B17" s="132" t="s">
        <v>324</v>
      </c>
      <c r="C17" s="135" t="s">
        <v>325</v>
      </c>
      <c r="D17" s="135" t="s">
        <v>326</v>
      </c>
      <c r="E17" s="135">
        <v>5</v>
      </c>
      <c r="F17" s="175"/>
      <c r="G17" s="179">
        <f t="shared" si="0"/>
        <v>0</v>
      </c>
      <c r="H17" s="165"/>
      <c r="I17" s="153">
        <f t="shared" si="1"/>
        <v>0</v>
      </c>
      <c r="J17" s="153">
        <f t="shared" si="2"/>
        <v>0</v>
      </c>
      <c r="K17" s="138"/>
      <c r="IT17"/>
      <c r="IU17"/>
    </row>
    <row r="18" spans="1:255" s="11" customFormat="1" ht="25.5">
      <c r="A18" s="135">
        <v>8</v>
      </c>
      <c r="B18" s="156" t="s">
        <v>334</v>
      </c>
      <c r="C18" s="135" t="s">
        <v>255</v>
      </c>
      <c r="D18" s="135" t="s">
        <v>335</v>
      </c>
      <c r="E18" s="135">
        <v>90</v>
      </c>
      <c r="F18" s="175"/>
      <c r="G18" s="179">
        <f t="shared" si="0"/>
        <v>0</v>
      </c>
      <c r="H18" s="165"/>
      <c r="I18" s="153">
        <f t="shared" si="1"/>
        <v>0</v>
      </c>
      <c r="J18" s="153">
        <f t="shared" si="2"/>
        <v>0</v>
      </c>
      <c r="K18" s="138"/>
      <c r="IT18"/>
      <c r="IU18"/>
    </row>
    <row r="19" spans="1:255" s="11" customFormat="1" ht="25.5">
      <c r="A19" s="135">
        <v>9</v>
      </c>
      <c r="B19" s="167" t="s">
        <v>336</v>
      </c>
      <c r="C19" s="137" t="s">
        <v>337</v>
      </c>
      <c r="D19" s="137" t="s">
        <v>335</v>
      </c>
      <c r="E19" s="137">
        <v>50</v>
      </c>
      <c r="F19" s="175"/>
      <c r="G19" s="179">
        <f t="shared" si="0"/>
        <v>0</v>
      </c>
      <c r="H19" s="165"/>
      <c r="I19" s="153">
        <f t="shared" si="1"/>
        <v>0</v>
      </c>
      <c r="J19" s="153">
        <f t="shared" si="2"/>
        <v>0</v>
      </c>
      <c r="K19" s="138"/>
      <c r="IT19"/>
      <c r="IU19"/>
    </row>
    <row r="20" spans="1:255" s="11" customFormat="1" ht="25.5">
      <c r="A20" s="135">
        <v>10</v>
      </c>
      <c r="B20" s="167" t="s">
        <v>943</v>
      </c>
      <c r="C20" s="174" t="s">
        <v>962</v>
      </c>
      <c r="D20" s="137" t="s">
        <v>944</v>
      </c>
      <c r="E20" s="137">
        <v>10</v>
      </c>
      <c r="F20" s="175"/>
      <c r="G20" s="179">
        <f t="shared" si="0"/>
        <v>0</v>
      </c>
      <c r="H20" s="165"/>
      <c r="I20" s="153">
        <f t="shared" si="1"/>
        <v>0</v>
      </c>
      <c r="J20" s="153">
        <f t="shared" si="2"/>
        <v>0</v>
      </c>
      <c r="K20" s="138"/>
      <c r="IT20"/>
      <c r="IU20"/>
    </row>
    <row r="21" spans="1:255" s="11" customFormat="1">
      <c r="A21" s="135">
        <v>11</v>
      </c>
      <c r="B21" s="164" t="s">
        <v>585</v>
      </c>
      <c r="C21" s="168" t="s">
        <v>586</v>
      </c>
      <c r="D21" s="137" t="s">
        <v>266</v>
      </c>
      <c r="E21" s="157">
        <v>260</v>
      </c>
      <c r="F21" s="151"/>
      <c r="G21" s="180">
        <f t="shared" si="0"/>
        <v>0</v>
      </c>
      <c r="H21" s="165"/>
      <c r="I21" s="153">
        <f t="shared" si="1"/>
        <v>0</v>
      </c>
      <c r="J21" s="178">
        <f t="shared" si="2"/>
        <v>0</v>
      </c>
      <c r="K21" s="141"/>
      <c r="IT21"/>
      <c r="IU21"/>
    </row>
    <row r="22" spans="1:255" s="11" customFormat="1">
      <c r="A22" s="135">
        <v>12</v>
      </c>
      <c r="B22" s="169" t="s">
        <v>587</v>
      </c>
      <c r="C22" s="170" t="s">
        <v>56</v>
      </c>
      <c r="D22" s="170" t="s">
        <v>413</v>
      </c>
      <c r="E22" s="137">
        <v>110</v>
      </c>
      <c r="F22" s="151"/>
      <c r="G22" s="180">
        <f t="shared" si="0"/>
        <v>0</v>
      </c>
      <c r="H22" s="165"/>
      <c r="I22" s="153">
        <f t="shared" si="1"/>
        <v>0</v>
      </c>
      <c r="J22" s="178">
        <f t="shared" si="2"/>
        <v>0</v>
      </c>
      <c r="K22" s="141"/>
      <c r="IT22"/>
      <c r="IU22"/>
    </row>
    <row r="23" spans="1:255" s="11" customFormat="1">
      <c r="A23" s="135">
        <v>13</v>
      </c>
      <c r="B23" s="164" t="s">
        <v>589</v>
      </c>
      <c r="C23" s="171" t="s">
        <v>963</v>
      </c>
      <c r="D23" s="137" t="s">
        <v>268</v>
      </c>
      <c r="E23" s="137">
        <v>20</v>
      </c>
      <c r="F23" s="151"/>
      <c r="G23" s="180">
        <f t="shared" si="0"/>
        <v>0</v>
      </c>
      <c r="H23" s="165"/>
      <c r="I23" s="153">
        <f t="shared" si="1"/>
        <v>0</v>
      </c>
      <c r="J23" s="178">
        <f t="shared" si="2"/>
        <v>0</v>
      </c>
      <c r="K23" s="141"/>
      <c r="IT23"/>
      <c r="IU23"/>
    </row>
    <row r="24" spans="1:255" s="11" customFormat="1">
      <c r="A24" s="135">
        <v>14</v>
      </c>
      <c r="B24" s="164" t="s">
        <v>932</v>
      </c>
      <c r="C24" s="171" t="s">
        <v>204</v>
      </c>
      <c r="D24" s="137" t="s">
        <v>933</v>
      </c>
      <c r="E24" s="137">
        <v>5</v>
      </c>
      <c r="F24" s="151"/>
      <c r="G24" s="180">
        <f t="shared" si="0"/>
        <v>0</v>
      </c>
      <c r="H24" s="165"/>
      <c r="I24" s="153">
        <f t="shared" si="1"/>
        <v>0</v>
      </c>
      <c r="J24" s="178">
        <f t="shared" si="2"/>
        <v>0</v>
      </c>
      <c r="K24" s="141"/>
      <c r="IT24"/>
      <c r="IU24"/>
    </row>
    <row r="25" spans="1:255" s="11" customFormat="1">
      <c r="A25" s="135">
        <v>15</v>
      </c>
      <c r="B25" s="164" t="s">
        <v>934</v>
      </c>
      <c r="C25" s="171" t="s">
        <v>964</v>
      </c>
      <c r="D25" s="137" t="s">
        <v>860</v>
      </c>
      <c r="E25" s="137">
        <v>5</v>
      </c>
      <c r="F25" s="151"/>
      <c r="G25" s="180">
        <f t="shared" si="0"/>
        <v>0</v>
      </c>
      <c r="H25" s="165"/>
      <c r="I25" s="153">
        <f t="shared" si="1"/>
        <v>0</v>
      </c>
      <c r="J25" s="178">
        <f t="shared" si="2"/>
        <v>0</v>
      </c>
      <c r="K25" s="141"/>
      <c r="IT25"/>
      <c r="IU25"/>
    </row>
    <row r="26" spans="1:255" s="11" customFormat="1">
      <c r="A26" s="135">
        <v>16</v>
      </c>
      <c r="B26" s="164" t="s">
        <v>590</v>
      </c>
      <c r="C26" s="137" t="s">
        <v>400</v>
      </c>
      <c r="D26" s="137" t="s">
        <v>150</v>
      </c>
      <c r="E26" s="137">
        <v>20</v>
      </c>
      <c r="F26" s="151"/>
      <c r="G26" s="180">
        <f t="shared" si="0"/>
        <v>0</v>
      </c>
      <c r="H26" s="165"/>
      <c r="I26" s="153">
        <f t="shared" si="1"/>
        <v>0</v>
      </c>
      <c r="J26" s="178">
        <f t="shared" si="2"/>
        <v>0</v>
      </c>
      <c r="K26" s="141"/>
      <c r="IT26"/>
      <c r="IU26"/>
    </row>
    <row r="27" spans="1:255" s="11" customFormat="1">
      <c r="A27" s="135">
        <v>17</v>
      </c>
      <c r="B27" s="164" t="s">
        <v>591</v>
      </c>
      <c r="C27" s="168" t="s">
        <v>145</v>
      </c>
      <c r="D27" s="137" t="s">
        <v>304</v>
      </c>
      <c r="E27" s="157">
        <v>10</v>
      </c>
      <c r="F27" s="151"/>
      <c r="G27" s="180">
        <f t="shared" si="0"/>
        <v>0</v>
      </c>
      <c r="H27" s="165"/>
      <c r="I27" s="153">
        <f t="shared" si="1"/>
        <v>0</v>
      </c>
      <c r="J27" s="178">
        <f t="shared" si="2"/>
        <v>0</v>
      </c>
      <c r="K27" s="141"/>
      <c r="IT27"/>
      <c r="IU27"/>
    </row>
    <row r="28" spans="1:255" s="11" customFormat="1" ht="13.5" thickBot="1">
      <c r="A28" s="135">
        <v>18</v>
      </c>
      <c r="B28" s="164" t="s">
        <v>592</v>
      </c>
      <c r="C28" s="174" t="s">
        <v>711</v>
      </c>
      <c r="D28" s="174" t="s">
        <v>63</v>
      </c>
      <c r="E28" s="263">
        <v>50</v>
      </c>
      <c r="F28" s="151"/>
      <c r="G28" s="180">
        <f t="shared" si="0"/>
        <v>0</v>
      </c>
      <c r="H28" s="165"/>
      <c r="I28" s="153">
        <f t="shared" si="1"/>
        <v>0</v>
      </c>
      <c r="J28" s="178">
        <f t="shared" si="2"/>
        <v>0</v>
      </c>
      <c r="K28" s="172"/>
      <c r="IT28"/>
      <c r="IU28"/>
    </row>
    <row r="29" spans="1:255" s="43" customFormat="1" ht="13.5" thickBot="1">
      <c r="A29" s="144"/>
      <c r="B29" s="145" t="s">
        <v>76</v>
      </c>
      <c r="C29" s="146"/>
      <c r="D29" s="146"/>
      <c r="E29" s="146"/>
      <c r="F29" s="146"/>
      <c r="G29" s="147">
        <f>SUM(G11:G28)</f>
        <v>0</v>
      </c>
      <c r="H29" s="148"/>
      <c r="I29" s="155"/>
      <c r="J29" s="150">
        <f>SUM(J11:J28)</f>
        <v>0</v>
      </c>
      <c r="K29" s="149"/>
      <c r="IT29"/>
      <c r="IU29"/>
    </row>
    <row r="30" spans="1:255" s="43" customFormat="1">
      <c r="A30" s="39"/>
      <c r="B30" s="39"/>
      <c r="C30" s="42"/>
      <c r="D30" s="39"/>
      <c r="E30" s="39"/>
      <c r="F30" s="39"/>
      <c r="G30" s="39"/>
      <c r="H30" s="39"/>
      <c r="I30" s="42"/>
      <c r="J30" s="42"/>
      <c r="K30" s="42"/>
      <c r="IT30"/>
      <c r="IU30"/>
    </row>
    <row r="31" spans="1:255" s="43" customFormat="1">
      <c r="A31" s="39"/>
      <c r="B31" s="39"/>
      <c r="C31" s="42"/>
      <c r="D31" s="39"/>
      <c r="E31" s="39"/>
      <c r="F31" s="39"/>
      <c r="G31" s="39"/>
      <c r="H31" s="39"/>
      <c r="I31" s="42"/>
      <c r="J31" s="42"/>
      <c r="K31" s="42"/>
      <c r="IT31"/>
      <c r="IU31"/>
    </row>
    <row r="32" spans="1:255" s="43" customFormat="1">
      <c r="A32" s="39"/>
      <c r="B32" s="1" t="s">
        <v>77</v>
      </c>
      <c r="C32" s="42"/>
      <c r="D32" s="39"/>
      <c r="E32" s="39"/>
      <c r="F32" s="39"/>
      <c r="G32" s="39"/>
      <c r="H32" s="39"/>
      <c r="I32" s="301" t="s">
        <v>78</v>
      </c>
      <c r="J32" s="301"/>
      <c r="K32" s="301"/>
      <c r="IT32"/>
      <c r="IU32"/>
    </row>
    <row r="33" spans="1:255" s="43" customFormat="1">
      <c r="A33" s="39"/>
      <c r="B33" s="1" t="s">
        <v>79</v>
      </c>
      <c r="C33" s="42"/>
      <c r="D33" s="39"/>
      <c r="E33" s="39"/>
      <c r="F33" s="39"/>
      <c r="G33" s="39"/>
      <c r="H33" s="39"/>
      <c r="I33" s="301" t="s">
        <v>80</v>
      </c>
      <c r="J33" s="301"/>
      <c r="K33" s="301"/>
      <c r="IT33"/>
      <c r="IU33"/>
    </row>
    <row r="34" spans="1:255" s="43" customFormat="1">
      <c r="I34" s="112"/>
      <c r="J34" s="112"/>
      <c r="K34" s="112"/>
      <c r="IT34"/>
      <c r="IU34"/>
    </row>
    <row r="35" spans="1:255" s="43" customFormat="1">
      <c r="I35" s="112"/>
      <c r="J35" s="112"/>
      <c r="K35" s="112"/>
      <c r="IT35"/>
      <c r="IU35"/>
    </row>
    <row r="36" spans="1:255" s="43" customFormat="1">
      <c r="I36" s="112"/>
      <c r="J36" s="112"/>
      <c r="K36" s="112"/>
      <c r="IT36"/>
      <c r="IU36"/>
    </row>
    <row r="37" spans="1:255" s="43" customFormat="1">
      <c r="I37" s="112"/>
      <c r="J37" s="112"/>
      <c r="K37" s="112"/>
      <c r="IT37"/>
      <c r="IU37"/>
    </row>
    <row r="38" spans="1:255" s="43" customFormat="1">
      <c r="I38" s="112"/>
      <c r="J38" s="112"/>
      <c r="K38" s="112"/>
      <c r="IT38"/>
      <c r="IU38"/>
    </row>
    <row r="39" spans="1:255" s="43" customFormat="1">
      <c r="I39" s="112"/>
      <c r="J39" s="112"/>
      <c r="K39" s="112"/>
      <c r="IT39"/>
      <c r="IU39"/>
    </row>
    <row r="40" spans="1:255" s="43" customFormat="1">
      <c r="I40" s="112"/>
      <c r="J40" s="112"/>
      <c r="K40" s="112"/>
      <c r="IT40"/>
      <c r="IU40"/>
    </row>
    <row r="41" spans="1:255" s="43" customFormat="1">
      <c r="I41" s="112"/>
      <c r="J41" s="112"/>
      <c r="K41" s="112"/>
      <c r="IT41"/>
      <c r="IU41"/>
    </row>
    <row r="42" spans="1:255" s="43" customFormat="1">
      <c r="I42" s="112"/>
      <c r="J42" s="112"/>
      <c r="K42" s="112"/>
      <c r="IT42"/>
      <c r="IU42"/>
    </row>
    <row r="43" spans="1:255" s="43" customFormat="1">
      <c r="I43" s="112"/>
      <c r="J43" s="112"/>
      <c r="K43" s="112"/>
      <c r="IT43"/>
      <c r="IU43"/>
    </row>
    <row r="44" spans="1:255" s="43" customFormat="1">
      <c r="I44" s="112"/>
      <c r="J44" s="112"/>
      <c r="K44" s="112"/>
      <c r="IT44"/>
      <c r="IU44"/>
    </row>
    <row r="45" spans="1:255" s="43" customFormat="1">
      <c r="I45" s="112"/>
      <c r="J45" s="112"/>
      <c r="K45" s="112"/>
      <c r="IT45"/>
      <c r="IU45"/>
    </row>
    <row r="46" spans="1:255" s="43" customFormat="1">
      <c r="I46" s="112"/>
      <c r="J46" s="112"/>
      <c r="K46" s="112"/>
      <c r="IT46"/>
      <c r="IU46"/>
    </row>
    <row r="47" spans="1:255" s="43" customFormat="1">
      <c r="I47" s="112"/>
      <c r="J47" s="112"/>
      <c r="K47" s="112"/>
      <c r="IT47"/>
      <c r="IU47"/>
    </row>
    <row r="48" spans="1:255" s="43" customFormat="1">
      <c r="I48" s="112"/>
      <c r="J48" s="112"/>
      <c r="K48" s="112"/>
      <c r="IT48"/>
      <c r="IU48"/>
    </row>
    <row r="49" spans="9:255" s="43" customFormat="1">
      <c r="I49" s="112"/>
      <c r="J49" s="112"/>
      <c r="K49" s="112"/>
      <c r="IT49"/>
      <c r="IU49"/>
    </row>
    <row r="50" spans="9:255" s="43" customFormat="1">
      <c r="I50" s="112"/>
      <c r="J50" s="112"/>
      <c r="K50" s="112"/>
      <c r="IT50"/>
      <c r="IU50"/>
    </row>
    <row r="51" spans="9:255" s="43" customFormat="1">
      <c r="I51" s="112"/>
      <c r="J51" s="112"/>
      <c r="K51" s="112"/>
      <c r="IT51"/>
      <c r="IU51"/>
    </row>
    <row r="52" spans="9:255" s="43" customFormat="1">
      <c r="I52" s="112"/>
      <c r="J52" s="112"/>
      <c r="K52" s="112"/>
      <c r="IT52"/>
      <c r="IU52"/>
    </row>
    <row r="53" spans="9:255" s="43" customFormat="1">
      <c r="I53" s="112"/>
      <c r="J53" s="112"/>
      <c r="K53" s="112"/>
      <c r="IT53"/>
      <c r="IU53"/>
    </row>
    <row r="54" spans="9:255" s="43" customFormat="1">
      <c r="I54" s="112"/>
      <c r="J54" s="112"/>
      <c r="K54" s="112"/>
      <c r="IT54"/>
      <c r="IU54"/>
    </row>
    <row r="55" spans="9:255" s="43" customFormat="1">
      <c r="I55" s="112"/>
      <c r="J55" s="112"/>
      <c r="K55" s="112"/>
      <c r="IT55"/>
      <c r="IU55"/>
    </row>
    <row r="56" spans="9:255" s="43" customFormat="1">
      <c r="I56" s="112"/>
      <c r="J56" s="112"/>
      <c r="K56" s="112"/>
      <c r="IT56"/>
      <c r="IU56"/>
    </row>
    <row r="57" spans="9:255" s="43" customFormat="1">
      <c r="I57" s="112"/>
      <c r="J57" s="112"/>
      <c r="K57" s="112"/>
      <c r="IT57"/>
      <c r="IU57"/>
    </row>
    <row r="58" spans="9:255" s="43" customFormat="1">
      <c r="I58" s="112"/>
      <c r="J58" s="112"/>
      <c r="K58" s="112"/>
      <c r="IT58"/>
      <c r="IU58"/>
    </row>
    <row r="59" spans="9:255" s="43" customFormat="1">
      <c r="I59" s="112"/>
      <c r="J59" s="112"/>
      <c r="K59" s="112"/>
      <c r="IT59"/>
      <c r="IU59"/>
    </row>
    <row r="60" spans="9:255" s="43" customFormat="1">
      <c r="I60" s="112"/>
      <c r="J60" s="112"/>
      <c r="K60" s="112"/>
      <c r="IT60"/>
      <c r="IU60"/>
    </row>
    <row r="61" spans="9:255" s="43" customFormat="1">
      <c r="I61" s="112"/>
      <c r="J61" s="112"/>
      <c r="K61" s="112"/>
      <c r="IT61"/>
      <c r="IU61"/>
    </row>
    <row r="62" spans="9:255" s="43" customFormat="1">
      <c r="I62" s="112"/>
      <c r="J62" s="112"/>
      <c r="K62" s="112"/>
      <c r="IT62"/>
      <c r="IU62"/>
    </row>
    <row r="63" spans="9:255" s="43" customFormat="1">
      <c r="I63" s="112"/>
      <c r="J63" s="112"/>
      <c r="K63" s="112"/>
      <c r="IT63"/>
      <c r="IU63"/>
    </row>
    <row r="64" spans="9:255" s="43" customFormat="1">
      <c r="I64" s="112"/>
      <c r="J64" s="112"/>
      <c r="K64" s="112"/>
      <c r="IT64"/>
      <c r="IU64"/>
    </row>
    <row r="65" spans="9:255" s="43" customFormat="1">
      <c r="I65" s="112"/>
      <c r="J65" s="112"/>
      <c r="K65" s="112"/>
      <c r="IT65"/>
      <c r="IU65"/>
    </row>
    <row r="66" spans="9:255" s="43" customFormat="1">
      <c r="I66" s="112"/>
      <c r="J66" s="112"/>
      <c r="K66" s="112"/>
      <c r="IT66"/>
      <c r="IU66"/>
    </row>
    <row r="67" spans="9:255" s="43" customFormat="1">
      <c r="I67" s="112"/>
      <c r="J67" s="112"/>
      <c r="K67" s="112"/>
      <c r="IT67"/>
      <c r="IU67"/>
    </row>
    <row r="68" spans="9:255" s="43" customFormat="1">
      <c r="I68" s="112"/>
      <c r="J68" s="112"/>
      <c r="K68" s="112"/>
      <c r="IT68"/>
      <c r="IU68"/>
    </row>
    <row r="69" spans="9:255" s="43" customFormat="1">
      <c r="I69" s="112"/>
      <c r="J69" s="112"/>
      <c r="K69" s="112"/>
      <c r="IT69"/>
      <c r="IU69"/>
    </row>
    <row r="70" spans="9:255" s="43" customFormat="1">
      <c r="I70" s="112"/>
      <c r="J70" s="112"/>
      <c r="K70" s="112"/>
      <c r="IT70"/>
      <c r="IU70"/>
    </row>
    <row r="71" spans="9:255" s="43" customFormat="1">
      <c r="I71" s="112"/>
      <c r="J71" s="112"/>
      <c r="K71" s="112"/>
      <c r="IT71"/>
      <c r="IU71"/>
    </row>
    <row r="72" spans="9:255" s="43" customFormat="1">
      <c r="I72" s="112"/>
      <c r="J72" s="112"/>
      <c r="K72" s="112"/>
      <c r="IT72"/>
      <c r="IU72"/>
    </row>
    <row r="73" spans="9:255" s="43" customFormat="1">
      <c r="I73" s="112"/>
      <c r="J73" s="112"/>
      <c r="K73" s="112"/>
      <c r="IT73"/>
      <c r="IU73"/>
    </row>
    <row r="74" spans="9:255" s="43" customFormat="1">
      <c r="I74" s="112"/>
      <c r="J74" s="112"/>
      <c r="K74" s="112"/>
      <c r="IT74"/>
      <c r="IU74"/>
    </row>
    <row r="75" spans="9:255" s="43" customFormat="1">
      <c r="I75" s="112"/>
      <c r="J75" s="112"/>
      <c r="K75" s="112"/>
      <c r="IT75"/>
      <c r="IU75"/>
    </row>
    <row r="76" spans="9:255" s="43" customFormat="1">
      <c r="I76" s="112"/>
      <c r="J76" s="112"/>
      <c r="K76" s="112"/>
      <c r="IT76"/>
      <c r="IU76"/>
    </row>
    <row r="77" spans="9:255" s="43" customFormat="1">
      <c r="I77" s="112"/>
      <c r="J77" s="112"/>
      <c r="K77" s="112"/>
      <c r="IT77"/>
      <c r="IU77"/>
    </row>
    <row r="78" spans="9:255" s="43" customFormat="1">
      <c r="I78" s="112"/>
      <c r="J78" s="112"/>
      <c r="K78" s="112"/>
      <c r="IT78"/>
      <c r="IU78"/>
    </row>
    <row r="79" spans="9:255" s="43" customFormat="1">
      <c r="I79" s="112"/>
      <c r="J79" s="112"/>
      <c r="K79" s="112"/>
      <c r="IT79"/>
      <c r="IU79"/>
    </row>
    <row r="80" spans="9:255" s="43" customFormat="1">
      <c r="I80" s="112"/>
      <c r="J80" s="112"/>
      <c r="K80" s="112"/>
      <c r="IT80"/>
      <c r="IU80"/>
    </row>
    <row r="81" spans="9:255" s="43" customFormat="1">
      <c r="I81" s="112"/>
      <c r="J81" s="112"/>
      <c r="K81" s="112"/>
      <c r="IT81"/>
      <c r="IU81"/>
    </row>
    <row r="82" spans="9:255" s="43" customFormat="1">
      <c r="I82" s="112"/>
      <c r="J82" s="112"/>
      <c r="K82" s="112"/>
      <c r="IT82"/>
      <c r="IU82"/>
    </row>
    <row r="83" spans="9:255" s="43" customFormat="1">
      <c r="I83" s="112"/>
      <c r="J83" s="112"/>
      <c r="K83" s="112"/>
      <c r="IT83"/>
      <c r="IU83"/>
    </row>
    <row r="84" spans="9:255" s="43" customFormat="1">
      <c r="I84" s="112"/>
      <c r="J84" s="112"/>
      <c r="K84" s="112"/>
      <c r="IT84"/>
      <c r="IU84"/>
    </row>
    <row r="85" spans="9:255" s="43" customFormat="1">
      <c r="I85" s="112"/>
      <c r="J85" s="112"/>
      <c r="K85" s="112"/>
      <c r="IT85"/>
      <c r="IU85"/>
    </row>
    <row r="86" spans="9:255" s="43" customFormat="1">
      <c r="I86" s="112"/>
      <c r="J86" s="112"/>
      <c r="K86" s="112"/>
      <c r="IT86"/>
      <c r="IU86"/>
    </row>
    <row r="87" spans="9:255" s="43" customFormat="1">
      <c r="I87" s="112"/>
      <c r="J87" s="112"/>
      <c r="K87" s="112"/>
      <c r="IT87"/>
      <c r="IU87"/>
    </row>
    <row r="88" spans="9:255" s="43" customFormat="1">
      <c r="I88" s="112"/>
      <c r="J88" s="112"/>
      <c r="K88" s="112"/>
      <c r="IT88"/>
      <c r="IU88"/>
    </row>
    <row r="89" spans="9:255" s="43" customFormat="1">
      <c r="I89" s="112"/>
      <c r="J89" s="112"/>
      <c r="K89" s="112"/>
      <c r="IT89"/>
      <c r="IU89"/>
    </row>
    <row r="90" spans="9:255" s="43" customFormat="1">
      <c r="I90" s="112"/>
      <c r="J90" s="112"/>
      <c r="K90" s="112"/>
      <c r="IT90"/>
      <c r="IU90"/>
    </row>
    <row r="91" spans="9:255" s="43" customFormat="1">
      <c r="I91" s="112"/>
      <c r="J91" s="112"/>
      <c r="K91" s="112"/>
      <c r="IT91"/>
      <c r="IU91"/>
    </row>
    <row r="92" spans="9:255" s="43" customFormat="1">
      <c r="I92" s="112"/>
      <c r="J92" s="112"/>
      <c r="K92" s="112"/>
      <c r="IT92"/>
      <c r="IU92"/>
    </row>
    <row r="93" spans="9:255" s="43" customFormat="1">
      <c r="I93" s="112"/>
      <c r="J93" s="112"/>
      <c r="K93" s="112"/>
      <c r="IT93"/>
      <c r="IU93"/>
    </row>
    <row r="94" spans="9:255" s="43" customFormat="1">
      <c r="I94" s="112"/>
      <c r="J94" s="112"/>
      <c r="K94" s="112"/>
      <c r="IT94"/>
      <c r="IU94"/>
    </row>
    <row r="95" spans="9:255" s="43" customFormat="1">
      <c r="I95" s="112"/>
      <c r="J95" s="112"/>
      <c r="K95" s="112"/>
      <c r="IT95"/>
      <c r="IU95"/>
    </row>
    <row r="96" spans="9:255" s="43" customFormat="1">
      <c r="I96" s="112"/>
      <c r="J96" s="112"/>
      <c r="K96" s="112"/>
      <c r="IT96"/>
      <c r="IU96"/>
    </row>
    <row r="97" spans="9:255" s="43" customFormat="1">
      <c r="I97" s="112"/>
      <c r="J97" s="112"/>
      <c r="K97" s="112"/>
      <c r="IT97"/>
      <c r="IU97"/>
    </row>
    <row r="98" spans="9:255" s="43" customFormat="1">
      <c r="I98" s="112"/>
      <c r="J98" s="112"/>
      <c r="K98" s="112"/>
      <c r="IT98"/>
      <c r="IU98"/>
    </row>
    <row r="99" spans="9:255" s="43" customFormat="1">
      <c r="I99" s="112"/>
      <c r="J99" s="112"/>
      <c r="K99" s="112"/>
      <c r="IT99"/>
      <c r="IU99"/>
    </row>
    <row r="100" spans="9:255" s="43" customFormat="1">
      <c r="I100" s="112"/>
      <c r="J100" s="112"/>
      <c r="K100" s="112"/>
      <c r="IT100"/>
      <c r="IU100"/>
    </row>
    <row r="101" spans="9:255" s="43" customFormat="1">
      <c r="I101" s="112"/>
      <c r="J101" s="112"/>
      <c r="K101" s="112"/>
      <c r="IT101"/>
      <c r="IU101"/>
    </row>
    <row r="102" spans="9:255" s="43" customFormat="1">
      <c r="I102" s="112"/>
      <c r="J102" s="112"/>
      <c r="K102" s="112"/>
      <c r="IT102"/>
      <c r="IU102"/>
    </row>
    <row r="103" spans="9:255" s="43" customFormat="1">
      <c r="I103" s="112"/>
      <c r="J103" s="112"/>
      <c r="K103" s="112"/>
      <c r="IT103"/>
      <c r="IU103"/>
    </row>
    <row r="104" spans="9:255" s="43" customFormat="1">
      <c r="I104" s="112"/>
      <c r="J104" s="112"/>
      <c r="K104" s="112"/>
      <c r="IT104"/>
      <c r="IU104"/>
    </row>
    <row r="105" spans="9:255" s="43" customFormat="1">
      <c r="I105" s="112"/>
      <c r="J105" s="112"/>
      <c r="K105" s="112"/>
      <c r="IT105"/>
      <c r="IU105"/>
    </row>
    <row r="106" spans="9:255" s="43" customFormat="1">
      <c r="I106" s="112"/>
      <c r="J106" s="112"/>
      <c r="K106" s="112"/>
      <c r="IT106"/>
      <c r="IU106"/>
    </row>
    <row r="107" spans="9:255" s="43" customFormat="1">
      <c r="I107" s="112"/>
      <c r="J107" s="112"/>
      <c r="K107" s="112"/>
      <c r="IT107"/>
      <c r="IU107"/>
    </row>
    <row r="108" spans="9:255" s="43" customFormat="1">
      <c r="I108" s="112"/>
      <c r="J108" s="112"/>
      <c r="K108" s="112"/>
      <c r="IT108"/>
      <c r="IU108"/>
    </row>
    <row r="109" spans="9:255" s="43" customFormat="1">
      <c r="I109" s="112"/>
      <c r="J109" s="112"/>
      <c r="K109" s="112"/>
      <c r="IT109"/>
      <c r="IU109"/>
    </row>
    <row r="110" spans="9:255" s="43" customFormat="1">
      <c r="I110" s="112"/>
      <c r="J110" s="112"/>
      <c r="K110" s="112"/>
      <c r="IT110"/>
      <c r="IU110"/>
    </row>
    <row r="111" spans="9:255" s="43" customFormat="1">
      <c r="I111" s="112"/>
      <c r="J111" s="112"/>
      <c r="K111" s="112"/>
      <c r="IT111"/>
      <c r="IU111"/>
    </row>
    <row r="112" spans="9:255" s="43" customFormat="1">
      <c r="I112" s="112"/>
      <c r="J112" s="112"/>
      <c r="K112" s="112"/>
      <c r="IT112"/>
      <c r="IU112"/>
    </row>
    <row r="113" spans="9:255" s="43" customFormat="1">
      <c r="I113" s="112"/>
      <c r="J113" s="112"/>
      <c r="K113" s="112"/>
      <c r="IT113"/>
      <c r="IU113"/>
    </row>
    <row r="114" spans="9:255" s="43" customFormat="1">
      <c r="I114" s="112"/>
      <c r="J114" s="112"/>
      <c r="K114" s="112"/>
      <c r="IT114"/>
      <c r="IU114"/>
    </row>
    <row r="115" spans="9:255" s="43" customFormat="1">
      <c r="I115" s="112"/>
      <c r="J115" s="112"/>
      <c r="K115" s="112"/>
      <c r="IT115"/>
      <c r="IU115"/>
    </row>
    <row r="116" spans="9:255" s="43" customFormat="1">
      <c r="I116" s="112"/>
      <c r="J116" s="112"/>
      <c r="K116" s="112"/>
      <c r="IT116"/>
      <c r="IU116"/>
    </row>
    <row r="117" spans="9:255" s="43" customFormat="1">
      <c r="I117" s="112"/>
      <c r="J117" s="112"/>
      <c r="K117" s="112"/>
      <c r="IT117"/>
      <c r="IU117"/>
    </row>
    <row r="118" spans="9:255" s="43" customFormat="1">
      <c r="I118" s="112"/>
      <c r="J118" s="112"/>
      <c r="K118" s="112"/>
      <c r="IT118"/>
      <c r="IU118"/>
    </row>
    <row r="119" spans="9:255" s="43" customFormat="1">
      <c r="I119" s="112"/>
      <c r="J119" s="112"/>
      <c r="K119" s="112"/>
      <c r="IT119"/>
      <c r="IU119"/>
    </row>
    <row r="120" spans="9:255" s="43" customFormat="1">
      <c r="I120" s="112"/>
      <c r="J120" s="112"/>
      <c r="K120" s="112"/>
      <c r="IT120"/>
      <c r="IU120"/>
    </row>
    <row r="121" spans="9:255" s="43" customFormat="1">
      <c r="I121" s="112"/>
      <c r="J121" s="112"/>
      <c r="K121" s="112"/>
      <c r="IT121"/>
      <c r="IU121"/>
    </row>
    <row r="122" spans="9:255" s="43" customFormat="1">
      <c r="I122" s="112"/>
      <c r="J122" s="112"/>
      <c r="K122" s="112"/>
      <c r="IT122"/>
      <c r="IU122"/>
    </row>
    <row r="123" spans="9:255" s="43" customFormat="1">
      <c r="I123" s="112"/>
      <c r="J123" s="112"/>
      <c r="K123" s="112"/>
      <c r="IT123"/>
      <c r="IU123"/>
    </row>
    <row r="124" spans="9:255" s="43" customFormat="1">
      <c r="I124" s="112"/>
      <c r="J124" s="112"/>
      <c r="K124" s="112"/>
      <c r="IT124"/>
      <c r="IU124"/>
    </row>
    <row r="125" spans="9:255" s="43" customFormat="1">
      <c r="I125" s="112"/>
      <c r="J125" s="112"/>
      <c r="K125" s="112"/>
      <c r="IT125"/>
      <c r="IU125"/>
    </row>
    <row r="126" spans="9:255" s="43" customFormat="1">
      <c r="I126" s="112"/>
      <c r="J126" s="112"/>
      <c r="K126" s="112"/>
      <c r="IT126"/>
      <c r="IU126"/>
    </row>
    <row r="127" spans="9:255" s="43" customFormat="1">
      <c r="I127" s="112"/>
      <c r="J127" s="112"/>
      <c r="K127" s="112"/>
      <c r="IT127"/>
      <c r="IU127"/>
    </row>
    <row r="128" spans="9:255" s="43" customFormat="1">
      <c r="I128" s="112"/>
      <c r="J128" s="112"/>
      <c r="K128" s="112"/>
      <c r="IT128"/>
      <c r="IU128"/>
    </row>
    <row r="129" spans="1:255" s="43" customFormat="1">
      <c r="I129" s="112"/>
      <c r="J129" s="112"/>
      <c r="K129" s="112"/>
      <c r="IT129"/>
      <c r="IU129"/>
    </row>
    <row r="130" spans="1:255" s="43" customFormat="1">
      <c r="I130" s="112"/>
      <c r="J130" s="112"/>
      <c r="K130" s="112"/>
      <c r="IT130"/>
      <c r="IU130"/>
    </row>
    <row r="131" spans="1:255" s="43" customFormat="1">
      <c r="I131" s="112"/>
      <c r="J131" s="112"/>
      <c r="K131" s="112"/>
      <c r="IT131"/>
      <c r="IU131"/>
    </row>
    <row r="132" spans="1:255">
      <c r="A132" s="43"/>
      <c r="B132" s="43"/>
      <c r="C132" s="43"/>
      <c r="D132" s="43"/>
      <c r="E132" s="43"/>
      <c r="F132" s="43"/>
      <c r="G132" s="43"/>
      <c r="H132" s="43"/>
      <c r="I132" s="112"/>
      <c r="J132" s="112"/>
      <c r="K132" s="112"/>
    </row>
    <row r="133" spans="1:255">
      <c r="A133" s="43"/>
      <c r="B133" s="43"/>
      <c r="C133" s="43"/>
      <c r="D133" s="43"/>
      <c r="E133" s="43"/>
      <c r="F133" s="43"/>
      <c r="G133" s="43"/>
      <c r="H133" s="43"/>
      <c r="I133" s="112"/>
      <c r="J133" s="112"/>
      <c r="K133" s="112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12"/>
      <c r="J134" s="112"/>
      <c r="K134" s="112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12"/>
      <c r="J135" s="112"/>
      <c r="K135" s="112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12"/>
      <c r="J136" s="112"/>
      <c r="K136" s="112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12"/>
      <c r="J137" s="112"/>
      <c r="K137" s="112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12"/>
      <c r="J138" s="112"/>
      <c r="K138" s="112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12"/>
      <c r="J139" s="112"/>
      <c r="K139" s="112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12"/>
      <c r="J140" s="112"/>
      <c r="K140" s="112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12"/>
      <c r="J141" s="112"/>
      <c r="K141" s="112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12"/>
      <c r="J142" s="112"/>
      <c r="K142" s="112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12"/>
      <c r="J143" s="112"/>
      <c r="K143" s="112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12"/>
      <c r="J144" s="112"/>
      <c r="K144" s="112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12"/>
      <c r="J145" s="112"/>
      <c r="K145" s="112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12"/>
      <c r="J146" s="112"/>
      <c r="K146" s="112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12"/>
      <c r="J147" s="112"/>
      <c r="K147" s="112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12"/>
      <c r="J148" s="112"/>
      <c r="K148" s="112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12"/>
      <c r="J149" s="112"/>
      <c r="K149" s="112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12"/>
      <c r="J150" s="112"/>
      <c r="K150" s="112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12"/>
      <c r="J151" s="112"/>
      <c r="K151" s="112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12"/>
      <c r="J152" s="112"/>
      <c r="K152" s="112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12"/>
      <c r="J153" s="112"/>
      <c r="K153" s="112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12"/>
      <c r="J154" s="112"/>
      <c r="K154" s="112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12"/>
      <c r="J155" s="112"/>
      <c r="K155" s="112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12"/>
      <c r="J156" s="112"/>
      <c r="K156" s="112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12"/>
      <c r="J157" s="112"/>
      <c r="K157" s="112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12"/>
      <c r="J158" s="112"/>
      <c r="K158" s="112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12"/>
      <c r="J159" s="112"/>
      <c r="K159" s="112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12"/>
      <c r="J160" s="112"/>
      <c r="K160" s="112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12"/>
      <c r="J161" s="112"/>
      <c r="K161" s="112"/>
    </row>
  </sheetData>
  <mergeCells count="16">
    <mergeCell ref="I32:K32"/>
    <mergeCell ref="I33:K33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56</vt:i4>
      </vt:variant>
      <vt:variant>
        <vt:lpstr>Zakresy nazwane</vt:lpstr>
      </vt:variant>
      <vt:variant>
        <vt:i4>48</vt:i4>
      </vt:variant>
    </vt:vector>
  </HeadingPairs>
  <TitlesOfParts>
    <vt:vector size="104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Część 39</vt:lpstr>
      <vt:lpstr>Część 40</vt:lpstr>
      <vt:lpstr>Część 41</vt:lpstr>
      <vt:lpstr>Część 42</vt:lpstr>
      <vt:lpstr>Część 43</vt:lpstr>
      <vt:lpstr>Część 44</vt:lpstr>
      <vt:lpstr>Część 45</vt:lpstr>
      <vt:lpstr>Część 46</vt:lpstr>
      <vt:lpstr>Część 47</vt:lpstr>
      <vt:lpstr>Część 48</vt:lpstr>
      <vt:lpstr>Część 49</vt:lpstr>
      <vt:lpstr>Część 50</vt:lpstr>
      <vt:lpstr>Część 51</vt:lpstr>
      <vt:lpstr>Część 52</vt:lpstr>
      <vt:lpstr>Część 53</vt:lpstr>
      <vt:lpstr>Część 54</vt:lpstr>
      <vt:lpstr>Część 55</vt:lpstr>
      <vt:lpstr>Część 56</vt:lpstr>
      <vt:lpstr>'Część 1'!Tytuły_wydruku</vt:lpstr>
      <vt:lpstr>'Część 10'!Tytuły_wydruku</vt:lpstr>
      <vt:lpstr>'Część 11'!Tytuły_wydruku</vt:lpstr>
      <vt:lpstr>'Część 12'!Tytuły_wydruku</vt:lpstr>
      <vt:lpstr>'Część 13'!Tytuły_wydruku</vt:lpstr>
      <vt:lpstr>'Część 14'!Tytuły_wydruku</vt:lpstr>
      <vt:lpstr>'Część 15'!Tytuły_wydruku</vt:lpstr>
      <vt:lpstr>'Część 16'!Tytuły_wydruku</vt:lpstr>
      <vt:lpstr>'Część 17'!Tytuły_wydruku</vt:lpstr>
      <vt:lpstr>'Część 18'!Tytuły_wydruku</vt:lpstr>
      <vt:lpstr>'Część 19'!Tytuły_wydruku</vt:lpstr>
      <vt:lpstr>'Część 2'!Tytuły_wydruku</vt:lpstr>
      <vt:lpstr>'Część 20'!Tytuły_wydruku</vt:lpstr>
      <vt:lpstr>'Część 21'!Tytuły_wydruku</vt:lpstr>
      <vt:lpstr>'Część 22'!Tytuły_wydruku</vt:lpstr>
      <vt:lpstr>'Część 23'!Tytuły_wydruku</vt:lpstr>
      <vt:lpstr>'Część 24'!Tytuły_wydruku</vt:lpstr>
      <vt:lpstr>'Część 25'!Tytuły_wydruku</vt:lpstr>
      <vt:lpstr>'Część 26'!Tytuły_wydruku</vt:lpstr>
      <vt:lpstr>'Część 27'!Tytuły_wydruku</vt:lpstr>
      <vt:lpstr>'Część 28'!Tytuły_wydruku</vt:lpstr>
      <vt:lpstr>'Część 29'!Tytuły_wydruku</vt:lpstr>
      <vt:lpstr>'Część 3'!Tytuły_wydruku</vt:lpstr>
      <vt:lpstr>'Część 30'!Tytuły_wydruku</vt:lpstr>
      <vt:lpstr>'Część 31'!Tytuły_wydruku</vt:lpstr>
      <vt:lpstr>'Część 32'!Tytuły_wydruku</vt:lpstr>
      <vt:lpstr>'Część 33'!Tytuły_wydruku</vt:lpstr>
      <vt:lpstr>'Część 34'!Tytuły_wydruku</vt:lpstr>
      <vt:lpstr>'Część 35'!Tytuły_wydruku</vt:lpstr>
      <vt:lpstr>'Część 36'!Tytuły_wydruku</vt:lpstr>
      <vt:lpstr>'Część 37'!Tytuły_wydruku</vt:lpstr>
      <vt:lpstr>'Część 38'!Tytuły_wydruku</vt:lpstr>
      <vt:lpstr>'Część 39'!Tytuły_wydruku</vt:lpstr>
      <vt:lpstr>'Część 4'!Tytuły_wydruku</vt:lpstr>
      <vt:lpstr>'Część 40'!Tytuły_wydruku</vt:lpstr>
      <vt:lpstr>'Część 41'!Tytuły_wydruku</vt:lpstr>
      <vt:lpstr>'Część 42'!Tytuły_wydruku</vt:lpstr>
      <vt:lpstr>'Część 44'!Tytuły_wydruku</vt:lpstr>
      <vt:lpstr>'Część 45'!Tytuły_wydruku</vt:lpstr>
      <vt:lpstr>'Część 46'!Tytuły_wydruku</vt:lpstr>
      <vt:lpstr>'Część 47'!Tytuły_wydruku</vt:lpstr>
      <vt:lpstr>'Część 48'!Tytuły_wydruku</vt:lpstr>
      <vt:lpstr>'Część 49'!Tytuły_wydruku</vt:lpstr>
      <vt:lpstr>'Część 5'!Tytuły_wydruku</vt:lpstr>
      <vt:lpstr>'Część 6'!Tytuły_wydruku</vt:lpstr>
      <vt:lpstr>'Część 7'!Tytuły_wydruku</vt:lpstr>
      <vt:lpstr>'Część 8'!Tytuły_wydruku</vt:lpstr>
      <vt:lpstr>'Część 9'!Tytuły_wydruku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Kierownik_Apteki</dc:creator>
  <cp:lastModifiedBy>GRAŻYNA</cp:lastModifiedBy>
  <cp:lastPrinted>2019-04-25T09:43:47Z</cp:lastPrinted>
  <dcterms:created xsi:type="dcterms:W3CDTF">2017-01-11T09:08:19Z</dcterms:created>
  <dcterms:modified xsi:type="dcterms:W3CDTF">2019-06-04T07:13:29Z</dcterms:modified>
</cp:coreProperties>
</file>